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C8FBF16F-6DC7-4506-A119-9D85823BE7B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鋼材依頼書" sheetId="9" r:id="rId1"/>
    <sheet name="鋼材入力 (3本)" sheetId="5" r:id="rId2"/>
    <sheet name="鋼材入力 (5本)" sheetId="6" r:id="rId3"/>
    <sheet name="鋼材入力 (6本)" sheetId="7" r:id="rId4"/>
    <sheet name="鋼材入力(12本まで)" sheetId="3" r:id="rId5"/>
    <sheet name="鋼材入力 (13本目以降)" sheetId="4" r:id="rId6"/>
  </sheets>
  <definedNames>
    <definedName name="_xlnm.Print_Area" localSheetId="5">'鋼材入力 (13本目以降)'!$A$1:$DD$38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9" l="1"/>
  <c r="CY17" i="3" l="1"/>
  <c r="CS17" i="3"/>
  <c r="CM17" i="3"/>
  <c r="CY17" i="7"/>
  <c r="CS17" i="7"/>
  <c r="CM17" i="7"/>
  <c r="CY17" i="6"/>
  <c r="CS17" i="6"/>
  <c r="CM17" i="6"/>
  <c r="CY17" i="5"/>
  <c r="CS17" i="5"/>
  <c r="CM17" i="5"/>
  <c r="B35" i="3"/>
  <c r="B29" i="7"/>
  <c r="B28" i="6"/>
  <c r="T12" i="4"/>
  <c r="T12" i="3"/>
  <c r="T12" i="7"/>
  <c r="T12" i="6"/>
  <c r="T12" i="5"/>
  <c r="CT12" i="6"/>
  <c r="CK12" i="6"/>
  <c r="CB12" i="6"/>
  <c r="CT12" i="4"/>
  <c r="CT12" i="3"/>
  <c r="CK12" i="4"/>
  <c r="CK12" i="3"/>
  <c r="CB12" i="4"/>
  <c r="CB12" i="3"/>
  <c r="CT12" i="7"/>
  <c r="CK12" i="7"/>
  <c r="CB12" i="7"/>
  <c r="CM10" i="4" l="1"/>
  <c r="CM10" i="3"/>
  <c r="CM10" i="7"/>
  <c r="CM10" i="6"/>
  <c r="Q14" i="3"/>
  <c r="Q14" i="7"/>
  <c r="Q14" i="6"/>
  <c r="BV13" i="4"/>
  <c r="BV13" i="3"/>
  <c r="BV13" i="7"/>
  <c r="BV13" i="6"/>
  <c r="T10" i="4"/>
  <c r="T10" i="3"/>
  <c r="T10" i="7"/>
  <c r="T10" i="6"/>
  <c r="T8" i="4"/>
  <c r="T8" i="3"/>
  <c r="T8" i="7"/>
  <c r="T8" i="6"/>
  <c r="B26" i="5"/>
  <c r="Q14" i="5"/>
  <c r="BV13" i="5"/>
  <c r="CM10" i="5"/>
  <c r="CT12" i="5"/>
  <c r="CK12" i="5"/>
  <c r="CB12" i="5"/>
  <c r="T10" i="5"/>
  <c r="T8" i="5"/>
  <c r="S64" i="9" l="1"/>
  <c r="U64" i="9" s="1"/>
  <c r="S63" i="9"/>
  <c r="U63" i="9" s="1"/>
  <c r="S62" i="9"/>
  <c r="S104" i="9" s="1"/>
  <c r="U104" i="9" s="1"/>
  <c r="V59" i="9"/>
  <c r="V101" i="9" s="1"/>
  <c r="T59" i="9"/>
  <c r="T101" i="9" s="1"/>
  <c r="R59" i="9"/>
  <c r="R101" i="9" s="1"/>
  <c r="E59" i="9"/>
  <c r="E101" i="9" s="1"/>
  <c r="E58" i="9"/>
  <c r="E100" i="9" s="1"/>
  <c r="Y57" i="9"/>
  <c r="Y99" i="9" s="1"/>
  <c r="U57" i="9"/>
  <c r="U99" i="9" s="1"/>
  <c r="Q57" i="9"/>
  <c r="Q99" i="9" s="1"/>
  <c r="M57" i="9"/>
  <c r="M99" i="9" s="1"/>
  <c r="I57" i="9"/>
  <c r="I99" i="9" s="1"/>
  <c r="E57" i="9"/>
  <c r="E99" i="9" s="1"/>
  <c r="E56" i="9"/>
  <c r="E98" i="9" s="1"/>
  <c r="D49" i="9"/>
  <c r="D91" i="9" s="1"/>
  <c r="AA50" i="9"/>
  <c r="AA92" i="9" s="1"/>
  <c r="Y50" i="9"/>
  <c r="Y92" i="9" s="1"/>
  <c r="W50" i="9"/>
  <c r="W92" i="9" s="1"/>
  <c r="Y48" i="9"/>
  <c r="Y90" i="9" s="1"/>
  <c r="X59" i="9"/>
  <c r="X101" i="9" s="1"/>
  <c r="U22" i="9"/>
  <c r="U21" i="9"/>
  <c r="U20" i="9"/>
  <c r="U62" i="9" l="1"/>
  <c r="S105" i="9"/>
  <c r="U105" i="9" s="1"/>
  <c r="S106" i="9"/>
  <c r="U106" i="9" s="1"/>
  <c r="U107" i="9" s="1"/>
  <c r="U108" i="9" s="1"/>
  <c r="U65" i="9"/>
  <c r="U66" i="9" s="1"/>
  <c r="U23" i="9"/>
  <c r="U24" i="9" l="1"/>
  <c r="I11" i="9"/>
  <c r="I53" i="9" s="1"/>
  <c r="I9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4A392916-1F66-4C00-B1FC-4D95DE753695}">
      <text>
        <r>
          <rPr>
            <b/>
            <sz val="12"/>
            <color indexed="81"/>
            <rFont val="Meiryo UI"/>
            <family val="3"/>
            <charset val="128"/>
          </rPr>
          <t xml:space="preserve">※注意事項
依頼書･領収書・請求書の3枚と別シートの「鋼材試験入力用紙」と4枚セットで提出してください。
「鋼材試験入力用紙」は試験本数に応じて使い分けてください。
印刷時に依頼書用紙がずれることがあります。
その場合は、「表示」タブの「改ページプレビュー」で印刷範囲を調整してください。
依頼書は工事名称･試験日ごとに作成してください。
片面印刷してください。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施工業者名、施工者名等必要なことをご記入ください。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7" authorId="0" shapeId="0" xr:uid="{29934726-D6EB-47CD-B39E-48E59806C2D8}">
      <text>
        <r>
          <rPr>
            <b/>
            <sz val="9"/>
            <color indexed="81"/>
            <rFont val="MS P ゴシック"/>
            <family val="3"/>
            <charset val="128"/>
          </rPr>
          <t>施工業者名、施工者名等必要なことをご記入ください。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7" authorId="0" shapeId="0" xr:uid="{48A10624-2CB1-4045-A350-58C3634134C4}">
      <text>
        <r>
          <rPr>
            <b/>
            <sz val="9"/>
            <color indexed="81"/>
            <rFont val="MS P ゴシック"/>
            <family val="3"/>
            <charset val="128"/>
          </rPr>
          <t>施工業者名、施工者名等必要なことをご記入ください。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7" authorId="0" shapeId="0" xr:uid="{2BAA4778-E5FA-4AB7-A754-A0360B137A42}">
      <text>
        <r>
          <rPr>
            <b/>
            <sz val="9"/>
            <color indexed="81"/>
            <rFont val="MS P ゴシック"/>
            <family val="3"/>
            <charset val="128"/>
          </rPr>
          <t>施工業者名、施工者名等必要なことをご記入ください。</t>
        </r>
      </text>
    </comment>
  </commentList>
</comments>
</file>

<file path=xl/sharedStrings.xml><?xml version="1.0" encoding="utf-8"?>
<sst xmlns="http://schemas.openxmlformats.org/spreadsheetml/2006/main" count="443" uniqueCount="140">
  <si>
    <t>受付
番号</t>
    <rPh sb="0" eb="2">
      <t>ウケツケ</t>
    </rPh>
    <rPh sb="3" eb="5">
      <t>バンゴウ</t>
    </rPh>
    <phoneticPr fontId="2"/>
  </si>
  <si>
    <t>I</t>
    <phoneticPr fontId="2"/>
  </si>
  <si>
    <t>－</t>
    <phoneticPr fontId="2"/>
  </si>
  <si>
    <t>　会社名　（氏名）</t>
    <rPh sb="1" eb="4">
      <t>カイシャメイ</t>
    </rPh>
    <rPh sb="6" eb="8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</si>
  <si>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</si>
  <si>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</si>
  <si>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</si>
  <si>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</si>
  <si>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工事名称</t>
    <rPh sb="0" eb="2">
      <t>コウジ</t>
    </rPh>
    <rPh sb="2" eb="4">
      <t>メイショウ</t>
    </rPh>
    <phoneticPr fontId="2"/>
  </si>
  <si>
    <r>
      <t xml:space="preserve">素材(母材)
圧接・溶接
</t>
    </r>
    <r>
      <rPr>
        <sz val="8"/>
        <color indexed="8"/>
        <rFont val="Meiryo UI"/>
        <family val="3"/>
        <charset val="128"/>
      </rPr>
      <t>(継手部分が短いもの)</t>
    </r>
    <rPh sb="0" eb="2">
      <t>ソザイ</t>
    </rPh>
    <rPh sb="3" eb="5">
      <t>ボザイ</t>
    </rPh>
    <rPh sb="7" eb="9">
      <t>アッセツ</t>
    </rPh>
    <rPh sb="10" eb="12">
      <t>ヨウセツ</t>
    </rPh>
    <rPh sb="14" eb="15">
      <t>ツ</t>
    </rPh>
    <rPh sb="15" eb="18">
      <t>テブブン</t>
    </rPh>
    <rPh sb="19" eb="20">
      <t>ミジカ</t>
    </rPh>
    <phoneticPr fontId="1"/>
  </si>
  <si>
    <t>D10～D19</t>
    <phoneticPr fontId="1"/>
  </si>
  <si>
    <t>D22～D32</t>
    <phoneticPr fontId="1"/>
  </si>
  <si>
    <t>D35～D41</t>
    <phoneticPr fontId="1"/>
  </si>
  <si>
    <t>単位(㎜)</t>
    <rPh sb="0" eb="1">
      <t>タンイ</t>
    </rPh>
    <phoneticPr fontId="1"/>
  </si>
  <si>
    <t>引張試験</t>
    <rPh sb="0" eb="3">
      <t>ヒッパリシケン</t>
    </rPh>
    <phoneticPr fontId="1"/>
  </si>
  <si>
    <t>D10~D19</t>
    <phoneticPr fontId="1"/>
  </si>
  <si>
    <t>D22,D25</t>
    <phoneticPr fontId="1"/>
  </si>
  <si>
    <t>D29,D32</t>
    <phoneticPr fontId="1"/>
  </si>
  <si>
    <t>D35</t>
    <phoneticPr fontId="1"/>
  </si>
  <si>
    <t>D38,D41</t>
    <phoneticPr fontId="1"/>
  </si>
  <si>
    <t>曲げ試験</t>
    <rPh sb="1" eb="3">
      <t>シケン</t>
    </rPh>
    <phoneticPr fontId="1"/>
  </si>
  <si>
    <t>フレア溶接</t>
    <rPh sb="3" eb="5">
      <t>ヨウセツ</t>
    </rPh>
    <phoneticPr fontId="1"/>
  </si>
  <si>
    <t>機械式継手</t>
    <rPh sb="0" eb="5">
      <t>キカイシキツギテ</t>
    </rPh>
    <phoneticPr fontId="1"/>
  </si>
  <si>
    <t>注意事項</t>
    <rPh sb="0" eb="4">
      <t>チュウイジコウ</t>
    </rPh>
    <phoneticPr fontId="1"/>
  </si>
  <si>
    <t>D51・SD490のD41等、最大荷重が1000ｋNを超えるものは試験ができません。</t>
    <rPh sb="13" eb="14">
      <t>トウ</t>
    </rPh>
    <rPh sb="15" eb="17">
      <t>サイダイ</t>
    </rPh>
    <rPh sb="17" eb="19">
      <t>カジュウ</t>
    </rPh>
    <rPh sb="27" eb="28">
      <t>コ</t>
    </rPh>
    <rPh sb="33" eb="35">
      <t>シケン</t>
    </rPh>
    <phoneticPr fontId="1"/>
  </si>
  <si>
    <t>曲げ試験を依頼する場合、曲げ角度をあらかじめご確認ください。</t>
    <rPh sb="0" eb="1">
      <t>マ</t>
    </rPh>
    <rPh sb="2" eb="4">
      <t>シケン</t>
    </rPh>
    <rPh sb="5" eb="7">
      <t>イライ</t>
    </rPh>
    <rPh sb="9" eb="11">
      <t>バアイ</t>
    </rPh>
    <rPh sb="12" eb="13">
      <t>マ</t>
    </rPh>
    <rPh sb="14" eb="16">
      <t>カクド</t>
    </rPh>
    <rPh sb="23" eb="25">
      <t>カクニン</t>
    </rPh>
    <phoneticPr fontId="1"/>
  </si>
  <si>
    <t>SD390の曲げ試験は内側半径が規格値(JIS G 3112)より厳しいものになります。</t>
    <rPh sb="6" eb="7">
      <t>マ</t>
    </rPh>
    <rPh sb="8" eb="10">
      <t>シケン</t>
    </rPh>
    <rPh sb="11" eb="15">
      <t>ウチガワハンケイ</t>
    </rPh>
    <rPh sb="16" eb="18">
      <t>キカク</t>
    </rPh>
    <rPh sb="18" eb="19">
      <t>チ</t>
    </rPh>
    <rPh sb="33" eb="34">
      <t>キビ</t>
    </rPh>
    <phoneticPr fontId="1"/>
  </si>
  <si>
    <t>ガス圧接の曲げ試験を依頼する場合、試験片を正しく曲げるため、押し金具が当たる側のふくらみを母材外接線まで削ってください。</t>
    <rPh sb="2" eb="4">
      <t>アッセツ</t>
    </rPh>
    <rPh sb="5" eb="6">
      <t>マ</t>
    </rPh>
    <rPh sb="7" eb="9">
      <t>シケン</t>
    </rPh>
    <rPh sb="10" eb="12">
      <t>イライ</t>
    </rPh>
    <rPh sb="14" eb="16">
      <t>バアイ</t>
    </rPh>
    <rPh sb="17" eb="19">
      <t>シケン</t>
    </rPh>
    <rPh sb="19" eb="20">
      <t>ヘン</t>
    </rPh>
    <rPh sb="21" eb="22">
      <t>タダ</t>
    </rPh>
    <rPh sb="24" eb="25">
      <t>マ</t>
    </rPh>
    <rPh sb="30" eb="31">
      <t>オ</t>
    </rPh>
    <rPh sb="32" eb="34">
      <t>カナグ</t>
    </rPh>
    <rPh sb="35" eb="36">
      <t>ア</t>
    </rPh>
    <rPh sb="38" eb="39">
      <t>ガワ</t>
    </rPh>
    <rPh sb="45" eb="47">
      <t>ボザイ</t>
    </rPh>
    <rPh sb="47" eb="48">
      <t>ガイ</t>
    </rPh>
    <rPh sb="48" eb="50">
      <t>セッセン</t>
    </rPh>
    <rPh sb="52" eb="53">
      <t>ケズ</t>
    </rPh>
    <phoneticPr fontId="1"/>
  </si>
  <si>
    <t>マクロ組織試験は行っておりません。</t>
    <rPh sb="3" eb="5">
      <t>ソシキ</t>
    </rPh>
    <rPh sb="5" eb="7">
      <t>シケン</t>
    </rPh>
    <rPh sb="8" eb="9">
      <t>オコナ</t>
    </rPh>
    <phoneticPr fontId="1"/>
  </si>
  <si>
    <t>曲げ試験</t>
    <rPh sb="0" eb="1">
      <t>マ</t>
    </rPh>
    <rPh sb="2" eb="4">
      <t>シケン</t>
    </rPh>
    <phoneticPr fontId="1"/>
  </si>
  <si>
    <t>鋼材試験入力用紙</t>
    <rPh sb="0" eb="2">
      <t>コウザイ</t>
    </rPh>
    <rPh sb="2" eb="3">
      <t>タメシ</t>
    </rPh>
    <rPh sb="3" eb="4">
      <t>シルシ</t>
    </rPh>
    <rPh sb="4" eb="8">
      <t>ニュウリョクヨウシ</t>
    </rPh>
    <phoneticPr fontId="2"/>
  </si>
  <si>
    <t>試験</t>
    <rPh sb="0" eb="2">
      <t>シケン</t>
    </rPh>
    <phoneticPr fontId="2"/>
  </si>
  <si>
    <t>通知書</t>
    <rPh sb="0" eb="2">
      <t>ツウチショ</t>
    </rPh>
    <phoneticPr fontId="2"/>
  </si>
  <si>
    <t>必要事項を記入してください。</t>
    <rPh sb="0" eb="1">
      <t>ヒツヨウ</t>
    </rPh>
    <rPh sb="1" eb="3">
      <t>ジコウ</t>
    </rPh>
    <rPh sb="4" eb="6">
      <t>キニュウ</t>
    </rPh>
    <phoneticPr fontId="1"/>
  </si>
  <si>
    <t>施工箇所･測点等</t>
    <rPh sb="0" eb="2">
      <t>セコウ</t>
    </rPh>
    <rPh sb="2" eb="4">
      <t>カショ</t>
    </rPh>
    <rPh sb="5" eb="8">
      <t>ソクテントウ</t>
    </rPh>
    <phoneticPr fontId="2"/>
  </si>
  <si>
    <t>継手の種類</t>
    <rPh sb="0" eb="2">
      <t>ツギテ</t>
    </rPh>
    <rPh sb="3" eb="5">
      <t>シュルイ</t>
    </rPh>
    <phoneticPr fontId="2"/>
  </si>
  <si>
    <t>その他記載事項</t>
    <phoneticPr fontId="1"/>
  </si>
  <si>
    <t>№</t>
    <phoneticPr fontId="2"/>
  </si>
  <si>
    <t>種類の記号</t>
    <rPh sb="0" eb="2">
      <t>シュルイ</t>
    </rPh>
    <rPh sb="3" eb="5">
      <t>キゴウ</t>
    </rPh>
    <phoneticPr fontId="2"/>
  </si>
  <si>
    <t>呼び名</t>
    <rPh sb="0" eb="1">
      <t>ヨ</t>
    </rPh>
    <rPh sb="2" eb="3">
      <t>ナ</t>
    </rPh>
    <phoneticPr fontId="2"/>
  </si>
  <si>
    <t>直径</t>
    <rPh sb="0" eb="2">
      <t>チョッケイ</t>
    </rPh>
    <phoneticPr fontId="1"/>
  </si>
  <si>
    <t>降伏点荷重</t>
    <rPh sb="0" eb="3">
      <t>コウフクテン</t>
    </rPh>
    <rPh sb="3" eb="5">
      <t>カジュウ</t>
    </rPh>
    <phoneticPr fontId="1"/>
  </si>
  <si>
    <t>最大荷重</t>
    <rPh sb="0" eb="2">
      <t>サイダイ</t>
    </rPh>
    <rPh sb="2" eb="4">
      <t>カジュウ</t>
    </rPh>
    <phoneticPr fontId="1"/>
  </si>
  <si>
    <t>標点距離①</t>
    <rPh sb="0" eb="2">
      <t>ヒョウテン</t>
    </rPh>
    <rPh sb="2" eb="4">
      <t>キョリ</t>
    </rPh>
    <phoneticPr fontId="1"/>
  </si>
  <si>
    <t>標点距離②</t>
    <rPh sb="0" eb="2">
      <t>ヒョウテン</t>
    </rPh>
    <rPh sb="2" eb="4">
      <t>キョリ</t>
    </rPh>
    <phoneticPr fontId="1"/>
  </si>
  <si>
    <t>判定</t>
    <rPh sb="0" eb="2">
      <t>ハンテイ</t>
    </rPh>
    <phoneticPr fontId="1"/>
  </si>
  <si>
    <t>摘要</t>
    <rPh sb="0" eb="2">
      <t>テキヨウ</t>
    </rPh>
    <phoneticPr fontId="1"/>
  </si>
  <si>
    <t>（㎜）</t>
    <phoneticPr fontId="1"/>
  </si>
  <si>
    <t>(kN)</t>
    <phoneticPr fontId="1"/>
  </si>
  <si>
    <t>試験立会</t>
    <rPh sb="0" eb="2">
      <t>シケン</t>
    </rPh>
    <rPh sb="2" eb="4">
      <t>リッカイ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</si>
  <si>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</si>
  <si>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</si>
  <si>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写真(センターに撮影依頼)</t>
    <rPh sb="0" eb="1">
      <t>シャシン</t>
    </rPh>
    <rPh sb="8" eb="10">
      <t>サツエイ</t>
    </rPh>
    <rPh sb="10" eb="12">
      <t>イライ</t>
    </rPh>
    <phoneticPr fontId="2"/>
  </si>
  <si>
    <t>残材返却</t>
    <rPh sb="0" eb="4">
      <t>ザンザイヘンキャク</t>
    </rPh>
    <phoneticPr fontId="2"/>
  </si>
  <si>
    <t>必要な箇所のみチェックをしてください。記入がない場合はご希望通りにならないことがあります。</t>
    <rPh sb="0" eb="2">
      <t>ヒツヨウ</t>
    </rPh>
    <rPh sb="3" eb="5">
      <t>カショ</t>
    </rPh>
    <rPh sb="19" eb="21">
      <t>キニュウ</t>
    </rPh>
    <rPh sb="24" eb="26">
      <t>バアイ</t>
    </rPh>
    <rPh sb="28" eb="30">
      <t>キボウ</t>
    </rPh>
    <rPh sb="30" eb="31">
      <t>ドオ</t>
    </rPh>
    <phoneticPr fontId="2"/>
  </si>
  <si>
    <t>判定:1.標点間の中心から標点距離の1/4以内,2.標点間の中心から標点距離の1/4超え,3.標点外　　(1~3は母材の判定)</t>
    <rPh sb="0" eb="2">
      <t>ハンテイ</t>
    </rPh>
    <rPh sb="5" eb="8">
      <t>ヒョウテンカン</t>
    </rPh>
    <rPh sb="9" eb="11">
      <t>チュウシン</t>
    </rPh>
    <rPh sb="13" eb="17">
      <t>ヒョウテンキョリ</t>
    </rPh>
    <rPh sb="21" eb="23">
      <t>イナイ</t>
    </rPh>
    <rPh sb="42" eb="43">
      <t>コ</t>
    </rPh>
    <rPh sb="47" eb="50">
      <t>ヒョウテンガイ</t>
    </rPh>
    <rPh sb="57" eb="59">
      <t>ボザイ</t>
    </rPh>
    <rPh sb="60" eb="62">
      <t>ハンテイ</t>
    </rPh>
    <phoneticPr fontId="1"/>
  </si>
  <si>
    <t>2枚目</t>
    <rPh sb="1" eb="3">
      <t>マイメ</t>
    </rPh>
    <phoneticPr fontId="1"/>
  </si>
  <si>
    <t>種類の記号と呼び名のみ記入してください。</t>
    <rPh sb="0" eb="2">
      <t>シュルイ</t>
    </rPh>
    <rPh sb="3" eb="5">
      <t>キゴウ</t>
    </rPh>
    <rPh sb="6" eb="7">
      <t>ヨ</t>
    </rPh>
    <rPh sb="8" eb="9">
      <t>ナ</t>
    </rPh>
    <rPh sb="11" eb="13">
      <t>キニュウ</t>
    </rPh>
    <phoneticPr fontId="1"/>
  </si>
  <si>
    <t>立会予約時間はセンターで記入します。</t>
    <rPh sb="0" eb="1">
      <t>リッカイ</t>
    </rPh>
    <rPh sb="1" eb="3">
      <t>ヨヤク</t>
    </rPh>
    <rPh sb="3" eb="5">
      <t>ジカン</t>
    </rPh>
    <rPh sb="11" eb="13">
      <t>キニュウ</t>
    </rPh>
    <phoneticPr fontId="2"/>
  </si>
  <si>
    <t>時刻はセンターで記入します。</t>
    <rPh sb="0" eb="1">
      <t>ジコク</t>
    </rPh>
    <rPh sb="6" eb="8">
      <t>キニュウ</t>
    </rPh>
    <phoneticPr fontId="2"/>
  </si>
  <si>
    <t>曲げの場合は曲げ角度(°)</t>
    <rPh sb="2" eb="4">
      <t>バアイ</t>
    </rPh>
    <rPh sb="5" eb="6">
      <t>マ</t>
    </rPh>
    <rPh sb="7" eb="9">
      <t>カクド</t>
    </rPh>
    <phoneticPr fontId="1"/>
  </si>
  <si>
    <t>曲げの場合は内側半径(㎜)</t>
    <rPh sb="2" eb="4">
      <t>バアイ</t>
    </rPh>
    <rPh sb="5" eb="9">
      <t>ウチガワハンケイ</t>
    </rPh>
    <phoneticPr fontId="1"/>
  </si>
  <si>
    <t>種類の記号と呼び名を記入してください。</t>
    <rPh sb="0" eb="2">
      <t>シュルイ</t>
    </rPh>
    <rPh sb="3" eb="5">
      <t>キゴウ</t>
    </rPh>
    <rPh sb="6" eb="7">
      <t>ヨ</t>
    </rPh>
    <rPh sb="8" eb="9">
      <t>ナ</t>
    </rPh>
    <rPh sb="10" eb="12">
      <t>キニュウ</t>
    </rPh>
    <phoneticPr fontId="1"/>
  </si>
  <si>
    <t>1本ごとに測点等がある場合は下の摘要欄に記入してください。</t>
    <rPh sb="13" eb="14">
      <t>シタ</t>
    </rPh>
    <phoneticPr fontId="1"/>
  </si>
  <si>
    <t>試験必要長さ(下表を参考にご用意ください)</t>
    <rPh sb="0" eb="2">
      <t>シケン</t>
    </rPh>
    <rPh sb="2" eb="4">
      <t>ヒツヨウ</t>
    </rPh>
    <rPh sb="4" eb="5">
      <t>ナガ</t>
    </rPh>
    <rPh sb="7" eb="9">
      <t>カヒョウ</t>
    </rPh>
    <rPh sb="10" eb="12">
      <t>サンコウ</t>
    </rPh>
    <rPh sb="14" eb="16">
      <t>ヨウイ</t>
    </rPh>
    <phoneticPr fontId="1"/>
  </si>
  <si>
    <t>円</t>
    <rPh sb="0" eb="1">
      <t>エン</t>
    </rPh>
    <phoneticPr fontId="1"/>
  </si>
  <si>
    <t>必要事項を記入してください。</t>
    <rPh sb="0" eb="3">
      <t>ヒツヨウジコウ</t>
    </rPh>
    <rPh sb="4" eb="6">
      <t>キニュウ</t>
    </rPh>
    <phoneticPr fontId="1"/>
  </si>
  <si>
    <t>4.母材,5.圧接部,6.溶接部,7.継手部,8.母材(溶接端部),10.合格(傷なし),11.不合格(傷あり)　　(10.11は曲げ試験の判定)</t>
    <rPh sb="2" eb="4">
      <t>ボザイ</t>
    </rPh>
    <rPh sb="7" eb="10">
      <t>アッセツブ</t>
    </rPh>
    <rPh sb="13" eb="16">
      <t>ヨウセツブ</t>
    </rPh>
    <rPh sb="19" eb="22">
      <t>ツギテブ</t>
    </rPh>
    <rPh sb="25" eb="27">
      <t>ボザイ</t>
    </rPh>
    <rPh sb="28" eb="32">
      <t>ヨウセツタンブ</t>
    </rPh>
    <rPh sb="37" eb="39">
      <t>ゴウカク</t>
    </rPh>
    <rPh sb="40" eb="41">
      <t>キズ</t>
    </rPh>
    <rPh sb="48" eb="51">
      <t>フゴウカク</t>
    </rPh>
    <rPh sb="52" eb="53">
      <t>キズ</t>
    </rPh>
    <rPh sb="65" eb="66">
      <t>マ</t>
    </rPh>
    <rPh sb="67" eb="69">
      <t>シケン</t>
    </rPh>
    <rPh sb="70" eb="72">
      <t>ハンテイ</t>
    </rPh>
    <phoneticPr fontId="1"/>
  </si>
  <si>
    <t>□</t>
  </si>
  <si>
    <t>□</t>
    <phoneticPr fontId="1"/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</si>
  <si>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1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</si>
  <si>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1"/>
  </si>
  <si>
    <t>【依頼者】</t>
    <rPh sb="1" eb="4">
      <t>イライシャ</t>
    </rPh>
    <phoneticPr fontId="1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</si>
  <si>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1"/>
  </si>
  <si>
    <t>〒</t>
    <phoneticPr fontId="1"/>
  </si>
  <si>
    <t>TEL</t>
    <phoneticPr fontId="1"/>
  </si>
  <si>
    <t>所在地</t>
    <rPh sb="0" eb="3">
      <t>ショザイチ</t>
    </rPh>
    <phoneticPr fontId="1"/>
  </si>
  <si>
    <t>受付
番号</t>
    <rPh sb="0" eb="2">
      <t>ウケツケ</t>
    </rPh>
    <rPh sb="3" eb="5">
      <t>バンゴウ</t>
    </rPh>
    <phoneticPr fontId="1"/>
  </si>
  <si>
    <t>会社名</t>
    <rPh sb="0" eb="3">
      <t>カイシャメイ</t>
    </rPh>
    <phoneticPr fontId="1"/>
  </si>
  <si>
    <t>【試験結果の宛名】</t>
    <rPh sb="1" eb="3">
      <t>シケン</t>
    </rPh>
    <rPh sb="3" eb="5">
      <t>ケッカ</t>
    </rPh>
    <rPh sb="6" eb="8">
      <t>アテナ</t>
    </rPh>
    <phoneticPr fontId="1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</si>
  <si>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</si>
  <si>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</si>
  <si>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</si>
  <si>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</si>
  <si>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</si>
  <si>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【郵送先】</t>
    <rPh sb="1" eb="4">
      <t>ユウソウサキ</t>
    </rPh>
    <phoneticPr fontId="1"/>
  </si>
  <si>
    <t>建設材料試験手数料(税込み)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1"/>
  </si>
  <si>
    <t>必要事項を記入し、該当する□を■にしてください。</t>
    <phoneticPr fontId="1"/>
  </si>
  <si>
    <t>工事名称</t>
    <rPh sb="0" eb="2">
      <t>コウジ</t>
    </rPh>
    <rPh sb="2" eb="4">
      <t>メイショウ</t>
    </rPh>
    <phoneticPr fontId="1"/>
  </si>
  <si>
    <t>発注者</t>
    <rPh sb="0" eb="3">
      <t>ハッチュウシャ</t>
    </rPh>
    <phoneticPr fontId="1"/>
  </si>
  <si>
    <t>岡山県</t>
    <rPh sb="0" eb="3">
      <t>オカヤマケン</t>
    </rPh>
    <phoneticPr fontId="1"/>
  </si>
  <si>
    <t>市町村</t>
    <rPh sb="0" eb="3">
      <t>シチョウソン</t>
    </rPh>
    <phoneticPr fontId="1"/>
  </si>
  <si>
    <t>国</t>
    <rPh sb="0" eb="1">
      <t>クニ</t>
    </rPh>
    <phoneticPr fontId="1"/>
  </si>
  <si>
    <t>県内民間</t>
    <rPh sb="0" eb="2">
      <t>ケンナイ</t>
    </rPh>
    <rPh sb="2" eb="4">
      <t>ミンカン</t>
    </rPh>
    <phoneticPr fontId="1"/>
  </si>
  <si>
    <r>
      <t xml:space="preserve">配合等
</t>
    </r>
    <r>
      <rPr>
        <sz val="6"/>
        <color theme="1"/>
        <rFont val="Meiryo UI"/>
        <family val="3"/>
        <charset val="128"/>
      </rPr>
      <t>(入力用紙に詳しく記入してください。)</t>
    </r>
    <rPh sb="0" eb="2">
      <t>ハイゴウ</t>
    </rPh>
    <rPh sb="2" eb="3">
      <t>トウ</t>
    </rPh>
    <rPh sb="5" eb="7">
      <t>ニュウリョク</t>
    </rPh>
    <rPh sb="7" eb="9">
      <t>ヨウシ</t>
    </rPh>
    <rPh sb="10" eb="11">
      <t>クワ</t>
    </rPh>
    <rPh sb="13" eb="15">
      <t>キニュウ</t>
    </rPh>
    <phoneticPr fontId="1"/>
  </si>
  <si>
    <t>試験日</t>
    <rPh sb="0" eb="3">
      <t>シケンビ</t>
    </rPh>
    <phoneticPr fontId="1"/>
  </si>
  <si>
    <t>月</t>
    <rPh sb="0" eb="1">
      <t>ゲツ</t>
    </rPh>
    <phoneticPr fontId="1"/>
  </si>
  <si>
    <t>曜日</t>
    <rPh sb="0" eb="2">
      <t>ヨウビ</t>
    </rPh>
    <phoneticPr fontId="1"/>
  </si>
  <si>
    <t>※土･日･祝日以外</t>
    <rPh sb="1" eb="2">
      <t>ツチ</t>
    </rPh>
    <rPh sb="3" eb="4">
      <t>ニチ</t>
    </rPh>
    <rPh sb="5" eb="7">
      <t>シュクジツ</t>
    </rPh>
    <rPh sb="7" eb="9">
      <t>イガイ</t>
    </rPh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</si>
  <si>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</si>
  <si>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試験法等</t>
    <rPh sb="0" eb="3">
      <t>シケンホウ</t>
    </rPh>
    <rPh sb="3" eb="4">
      <t>トウ</t>
    </rPh>
    <phoneticPr fontId="1"/>
  </si>
  <si>
    <t>単価(税込)</t>
    <rPh sb="0" eb="2">
      <t>タンカ</t>
    </rPh>
    <rPh sb="3" eb="5">
      <t>ゼイコ</t>
    </rPh>
    <phoneticPr fontId="1"/>
  </si>
  <si>
    <t>件数</t>
    <rPh sb="0" eb="2">
      <t>ケンスウ</t>
    </rPh>
    <phoneticPr fontId="1"/>
  </si>
  <si>
    <t>手数料(税込)</t>
    <rPh sb="0" eb="3">
      <t>テスウリョウ</t>
    </rPh>
    <rPh sb="4" eb="6">
      <t>ゼイコ</t>
    </rPh>
    <phoneticPr fontId="1"/>
  </si>
  <si>
    <t>数量等</t>
    <rPh sb="0" eb="2">
      <t>スウリョウ</t>
    </rPh>
    <rPh sb="2" eb="3">
      <t>トウ</t>
    </rPh>
    <phoneticPr fontId="1"/>
  </si>
  <si>
    <t>３枚毎につき</t>
    <rPh sb="1" eb="2">
      <t>マイ</t>
    </rPh>
    <rPh sb="2" eb="3">
      <t>ゴト</t>
    </rPh>
    <phoneticPr fontId="1"/>
  </si>
  <si>
    <t>合計(10％税込)</t>
    <rPh sb="0" eb="2">
      <t>ゴウケイ</t>
    </rPh>
    <rPh sb="6" eb="8">
      <t>ゼイコ</t>
    </rPh>
    <phoneticPr fontId="1"/>
  </si>
  <si>
    <t>10％消費税額</t>
    <rPh sb="3" eb="6">
      <t>ショウヒゼイ</t>
    </rPh>
    <rPh sb="6" eb="7">
      <t>ガク</t>
    </rPh>
    <phoneticPr fontId="1"/>
  </si>
  <si>
    <t>様</t>
    <rPh sb="0" eb="1">
      <t>サマ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</si>
  <si>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</si>
  <si>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鋼材試験依頼書</t>
    <rPh sb="0" eb="2">
      <t>コウザイ</t>
    </rPh>
    <rPh sb="2" eb="4">
      <t>シケン</t>
    </rPh>
    <rPh sb="4" eb="7">
      <t>イライショ</t>
    </rPh>
    <phoneticPr fontId="1"/>
  </si>
  <si>
    <t>種類の記号･呼び名等(入力用紙に詳しく記入してください。)</t>
    <rPh sb="0" eb="2">
      <t>シュルイ</t>
    </rPh>
    <rPh sb="3" eb="5">
      <t>キゴウ</t>
    </rPh>
    <rPh sb="6" eb="7">
      <t>ヨ</t>
    </rPh>
    <rPh sb="8" eb="9">
      <t>ナ</t>
    </rPh>
    <rPh sb="9" eb="10">
      <t>トウ</t>
    </rPh>
    <rPh sb="11" eb="13">
      <t>ニュウリョク</t>
    </rPh>
    <rPh sb="13" eb="15">
      <t>ヨウシ</t>
    </rPh>
    <rPh sb="16" eb="17">
      <t>クワ</t>
    </rPh>
    <rPh sb="19" eb="21">
      <t>キニュウ</t>
    </rPh>
    <phoneticPr fontId="1"/>
  </si>
  <si>
    <t>引張試験</t>
    <rPh sb="0" eb="1">
      <t>ヒ</t>
    </rPh>
    <rPh sb="1" eb="2">
      <t>パ</t>
    </rPh>
    <rPh sb="2" eb="4">
      <t>シケン</t>
    </rPh>
    <phoneticPr fontId="1"/>
  </si>
  <si>
    <t>JIS Z 2241</t>
    <phoneticPr fontId="1"/>
  </si>
  <si>
    <t>JIS Z 2248</t>
    <phoneticPr fontId="1"/>
  </si>
  <si>
    <t>継手の両端につかみ代300㎜程度以上、全長1200㎜程度まで</t>
    <phoneticPr fontId="1"/>
  </si>
  <si>
    <t>I-</t>
    <phoneticPr fontId="1"/>
  </si>
  <si>
    <r>
      <rPr>
        <b/>
        <sz val="26"/>
        <color theme="1"/>
        <rFont val="Meiryo UI"/>
        <family val="3"/>
        <charset val="128"/>
      </rPr>
      <t>領　　収　　書</t>
    </r>
    <r>
      <rPr>
        <sz val="26"/>
        <color theme="1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1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</si>
  <si>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1"/>
  </si>
  <si>
    <t>県外公共</t>
    <rPh sb="0" eb="2">
      <t>ケンガイ</t>
    </rPh>
    <rPh sb="2" eb="4">
      <t>コウキョウ</t>
    </rPh>
    <phoneticPr fontId="1"/>
  </si>
  <si>
    <t>県外民間</t>
    <rPh sb="0" eb="4">
      <t>ケンガイミンカン</t>
    </rPh>
    <phoneticPr fontId="1"/>
  </si>
  <si>
    <r>
      <t xml:space="preserve">素材
(母材)
圧接・溶接
</t>
    </r>
    <r>
      <rPr>
        <sz val="8"/>
        <color indexed="8"/>
        <rFont val="Meiryo UI"/>
        <family val="3"/>
        <charset val="128"/>
      </rPr>
      <t>(継手部分が短いもの)</t>
    </r>
    <rPh sb="0" eb="2">
      <t>ソザイ</t>
    </rPh>
    <rPh sb="4" eb="6">
      <t>ボザイ</t>
    </rPh>
    <rPh sb="8" eb="10">
      <t>アッセツ</t>
    </rPh>
    <rPh sb="11" eb="13">
      <t>ヨウセツ</t>
    </rPh>
    <rPh sb="15" eb="16">
      <t>ツ</t>
    </rPh>
    <rPh sb="16" eb="19">
      <t>テブブン</t>
    </rPh>
    <rPh sb="20" eb="21">
      <t>ミジカ</t>
    </rPh>
    <phoneticPr fontId="1"/>
  </si>
  <si>
    <t>〒701-1201　　岡山県岡山市北区首部294-7
公益財団法人岡山県建設技術センター　技術部 技術第二課 試験班
TEL：086-284-4510　　FAX：086-284-8808</t>
    <phoneticPr fontId="1"/>
  </si>
  <si>
    <t>・ゆうちょ銀行から振り込む場合：【記号･番号:01210-8-45555】</t>
    <phoneticPr fontId="1"/>
  </si>
  <si>
    <t>・ゆうちょ銀行以外から振り込む場合:金融機関コード:9900　店番:129
ゆうちょ銀行　一二九店（イチニキュウ店）
当座　0045555
ザイ）オカヤマケンケンセツギジュツセンター</t>
    <phoneticPr fontId="1"/>
  </si>
  <si>
    <t>※振込手数料は貴社負担でお願いします。</t>
    <phoneticPr fontId="1"/>
  </si>
  <si>
    <t>1本あたり</t>
    <rPh sb="1" eb="2">
      <t>ホン</t>
    </rPh>
    <phoneticPr fontId="1"/>
  </si>
  <si>
    <t>1本あたり</t>
    <phoneticPr fontId="1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</si>
  <si>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1"/>
  </si>
  <si>
    <t>［注意事項］
・試験終了後に試験結果通知書を郵送します。
・あらかじめ申し出のない限り、供試体は返還いたしません。</t>
    <rPh sb="44" eb="47">
      <t>キョウシタイ</t>
    </rPh>
    <phoneticPr fontId="1"/>
  </si>
  <si>
    <t>登録番号：T9260005000234</t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</si>
  <si>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1"/>
  </si>
  <si>
    <t>〒701-1201　　岡山市北区首部294-7
公益財団法人岡山県建設技術センター
登録番号：T9260005000234
TEL：086-284-4510　FAX：086-284-8808</t>
    <phoneticPr fontId="1"/>
  </si>
  <si>
    <t>[振込のご案内]</t>
    <phoneticPr fontId="1"/>
  </si>
  <si>
    <t>上記金額領収いたしました。
公益財団法人岡山県建設技術センター
登録番号：T9260005000234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</si>
  <si>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</si>
  <si>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</si>
  <si>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</si>
  <si>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</si>
  <si>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試験日</t>
    <rPh sb="0" eb="3">
      <t>シケンビ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</si>
</sst>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#"/>
    <numFmt numFmtId="178" formatCode="0.0_ "/>
    <numFmt numFmtId="179" formatCode="0_ "/>
    <numFmt numFmtId="180" formatCode="[&lt;=999]000;[&lt;=9999]000\-00;000\-0000"/>
  </numFmts>
  <fonts count="4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name val="Meiryo UI"/>
      <family val="3"/>
      <charset val="128"/>
    </font>
    <font>
      <sz val="8"/>
      <color indexed="8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b/>
      <sz val="13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Meiryo UI"/>
      <family val="3"/>
      <charset val="128"/>
    </font>
    <font>
      <b/>
      <sz val="22"/>
      <name val="Meiryo UI"/>
      <family val="3"/>
      <charset val="128"/>
    </font>
    <font>
      <b/>
      <sz val="24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42">
    <xf numFmtId="0" fontId="0" fillId="0" borderId="0" xfId="0">
      <alignment vertical="center"/>
    </xf>
    <xf numFmtId="0" fontId="5" fillId="0" borderId="0" xfId="1" applyFont="1"/>
    <xf numFmtId="0" fontId="10" fillId="0" borderId="0" xfId="1" applyFont="1" applyAlignment="1">
      <alignment vertical="center" wrapText="1"/>
    </xf>
    <xf numFmtId="0" fontId="15" fillId="0" borderId="0" xfId="1" quotePrefix="1" applyFont="1" applyAlignment="1">
      <alignment vertical="distributed"/>
    </xf>
    <xf numFmtId="0" fontId="11" fillId="0" borderId="0" xfId="1" applyFont="1" applyAlignment="1">
      <alignment vertical="center"/>
    </xf>
    <xf numFmtId="0" fontId="11" fillId="0" borderId="8" xfId="1" quotePrefix="1" applyFont="1" applyBorder="1" applyAlignment="1">
      <alignment vertical="center"/>
    </xf>
    <xf numFmtId="0" fontId="11" fillId="0" borderId="0" xfId="1" quotePrefix="1" applyFont="1" applyAlignment="1">
      <alignment vertical="center"/>
    </xf>
    <xf numFmtId="0" fontId="19" fillId="0" borderId="0" xfId="1" quotePrefix="1" applyFont="1" applyAlignment="1">
      <alignment vertical="center"/>
    </xf>
    <xf numFmtId="0" fontId="5" fillId="0" borderId="8" xfId="1" applyFont="1" applyBorder="1"/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8" xfId="1" applyFont="1" applyBorder="1" applyAlignment="1">
      <alignment vertical="center" wrapText="1"/>
    </xf>
    <xf numFmtId="0" fontId="24" fillId="0" borderId="0" xfId="1" quotePrefix="1" applyFont="1" applyAlignment="1">
      <alignment wrapText="1"/>
    </xf>
    <xf numFmtId="0" fontId="21" fillId="0" borderId="0" xfId="1" applyFont="1" applyAlignment="1">
      <alignment vertical="center"/>
    </xf>
    <xf numFmtId="0" fontId="13" fillId="0" borderId="8" xfId="1" applyFont="1" applyBorder="1" applyAlignment="1">
      <alignment vertical="center"/>
    </xf>
    <xf numFmtId="177" fontId="17" fillId="0" borderId="0" xfId="1" applyNumberFormat="1" applyFont="1" applyAlignment="1">
      <alignment vertical="center"/>
    </xf>
    <xf numFmtId="0" fontId="14" fillId="0" borderId="11" xfId="1" quotePrefix="1" applyFont="1" applyBorder="1" applyAlignment="1">
      <alignment vertical="top" wrapText="1"/>
    </xf>
    <xf numFmtId="0" fontId="5" fillId="0" borderId="9" xfId="1" applyFont="1" applyBorder="1"/>
    <xf numFmtId="0" fontId="21" fillId="0" borderId="0" xfId="1" applyFont="1"/>
    <xf numFmtId="0" fontId="14" fillId="0" borderId="13" xfId="1" quotePrefix="1" applyFont="1" applyBorder="1" applyAlignment="1">
      <alignment vertical="top" wrapText="1"/>
    </xf>
    <xf numFmtId="0" fontId="4" fillId="0" borderId="0" xfId="1"/>
    <xf numFmtId="177" fontId="17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 textRotation="255" wrapText="1"/>
    </xf>
    <xf numFmtId="0" fontId="10" fillId="0" borderId="0" xfId="1" applyFont="1" applyAlignment="1">
      <alignment horizontal="left" vertical="center" wrapText="1"/>
    </xf>
    <xf numFmtId="0" fontId="26" fillId="0" borderId="0" xfId="0" applyFont="1">
      <alignment vertical="center"/>
    </xf>
    <xf numFmtId="0" fontId="26" fillId="0" borderId="0" xfId="0" applyFont="1" applyAlignment="1"/>
    <xf numFmtId="0" fontId="30" fillId="0" borderId="0" xfId="0" applyFont="1">
      <alignment vertical="center"/>
    </xf>
    <xf numFmtId="0" fontId="34" fillId="0" borderId="0" xfId="0" applyFont="1" applyAlignment="1"/>
    <xf numFmtId="0" fontId="32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15" xfId="0" applyFont="1" applyBorder="1">
      <alignment vertical="center"/>
    </xf>
    <xf numFmtId="0" fontId="26" fillId="0" borderId="38" xfId="0" applyFont="1" applyBorder="1" applyAlignment="1">
      <alignment horizontal="center" vertical="center"/>
    </xf>
    <xf numFmtId="0" fontId="26" fillId="3" borderId="72" xfId="0" applyFont="1" applyFill="1" applyBorder="1">
      <alignment vertical="center"/>
    </xf>
    <xf numFmtId="0" fontId="26" fillId="0" borderId="78" xfId="0" applyFont="1" applyBorder="1">
      <alignment vertical="center"/>
    </xf>
    <xf numFmtId="0" fontId="26" fillId="0" borderId="79" xfId="0" applyFont="1" applyBorder="1">
      <alignment vertical="center"/>
    </xf>
    <xf numFmtId="0" fontId="7" fillId="0" borderId="0" xfId="1" applyFont="1" applyAlignment="1">
      <alignment wrapText="1"/>
    </xf>
    <xf numFmtId="0" fontId="7" fillId="0" borderId="0" xfId="1" quotePrefix="1" applyFont="1" applyAlignment="1">
      <alignment wrapText="1"/>
    </xf>
    <xf numFmtId="0" fontId="7" fillId="0" borderId="8" xfId="1" quotePrefix="1" applyFont="1" applyBorder="1" applyAlignment="1">
      <alignment wrapText="1"/>
    </xf>
    <xf numFmtId="0" fontId="10" fillId="0" borderId="8" xfId="1" applyFont="1" applyBorder="1" applyAlignment="1">
      <alignment vertical="center" wrapText="1"/>
    </xf>
    <xf numFmtId="0" fontId="26" fillId="0" borderId="81" xfId="0" applyFont="1" applyBorder="1">
      <alignment vertical="center"/>
    </xf>
    <xf numFmtId="0" fontId="36" fillId="0" borderId="0" xfId="0" applyFont="1" applyAlignment="1">
      <alignment vertical="top"/>
    </xf>
    <xf numFmtId="0" fontId="26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9" fillId="0" borderId="0" xfId="0" applyFont="1" applyAlignment="1"/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alignment vertical="center"/>
      <protection locked="0"/>
    </xf>
    <xf numFmtId="0" fontId="40" fillId="0" borderId="38" xfId="0" applyFont="1" applyBorder="1" applyAlignment="1" applyProtection="1">
      <alignment horizontal="center" vertical="center" shrinkToFit="1"/>
      <protection locked="0"/>
    </xf>
    <xf numFmtId="0" fontId="28" fillId="0" borderId="38" xfId="0" applyFont="1" applyBorder="1" applyAlignment="1" applyProtection="1">
      <alignment horizontal="center" vertical="center" shrinkToFit="1"/>
      <protection locked="0" hidden="1"/>
    </xf>
    <xf numFmtId="0" fontId="40" fillId="0" borderId="11" xfId="0" applyFont="1" applyBorder="1" applyAlignment="1" applyProtection="1">
      <alignment horizontal="center" vertical="center" shrinkToFit="1"/>
      <protection locked="0"/>
    </xf>
    <xf numFmtId="0" fontId="26" fillId="3" borderId="60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8" fillId="0" borderId="7" xfId="0" applyFont="1" applyBorder="1" applyAlignment="1" applyProtection="1">
      <alignment horizontal="left" vertical="center" shrinkToFit="1"/>
      <protection locked="0"/>
    </xf>
    <xf numFmtId="0" fontId="28" fillId="0" borderId="61" xfId="0" applyFont="1" applyBorder="1" applyAlignment="1" applyProtection="1">
      <alignment horizontal="left" vertical="center" shrinkToFit="1"/>
      <protection locked="0"/>
    </xf>
    <xf numFmtId="0" fontId="32" fillId="0" borderId="1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26" fillId="3" borderId="62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0" fontId="28" fillId="0" borderId="63" xfId="0" applyFont="1" applyBorder="1" applyAlignment="1" applyProtection="1">
      <alignment horizontal="left" vertical="center" shrinkToFit="1"/>
      <protection locked="0"/>
    </xf>
    <xf numFmtId="0" fontId="28" fillId="0" borderId="64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distributed" vertical="center"/>
    </xf>
    <xf numFmtId="0" fontId="28" fillId="0" borderId="5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180" fontId="28" fillId="0" borderId="58" xfId="0" applyNumberFormat="1" applyFont="1" applyBorder="1" applyAlignment="1" applyProtection="1">
      <alignment horizontal="left" vertical="center"/>
      <protection locked="0"/>
    </xf>
    <xf numFmtId="0" fontId="28" fillId="0" borderId="58" xfId="0" applyFont="1" applyBorder="1" applyAlignment="1" applyProtection="1">
      <alignment horizontal="left" vertical="center"/>
      <protection locked="0"/>
    </xf>
    <xf numFmtId="0" fontId="28" fillId="0" borderId="59" xfId="0" applyFont="1" applyBorder="1" applyAlignment="1" applyProtection="1">
      <alignment horizontal="left" vertical="center"/>
      <protection locked="0"/>
    </xf>
    <xf numFmtId="0" fontId="26" fillId="0" borderId="3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8" fillId="0" borderId="55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56" xfId="0" applyFont="1" applyBorder="1" applyAlignment="1" applyProtection="1">
      <alignment horizontal="left" vertical="center"/>
      <protection locked="0"/>
    </xf>
    <xf numFmtId="180" fontId="28" fillId="0" borderId="19" xfId="0" applyNumberFormat="1" applyFont="1" applyBorder="1" applyAlignment="1" applyProtection="1">
      <alignment horizontal="left" vertical="center"/>
      <protection locked="0"/>
    </xf>
    <xf numFmtId="180" fontId="28" fillId="0" borderId="2" xfId="0" applyNumberFormat="1" applyFont="1" applyBorder="1" applyAlignment="1" applyProtection="1">
      <alignment horizontal="left" vertical="center"/>
      <protection locked="0"/>
    </xf>
    <xf numFmtId="180" fontId="28" fillId="0" borderId="3" xfId="0" applyNumberFormat="1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3" fontId="35" fillId="0" borderId="2" xfId="0" applyNumberFormat="1" applyFont="1" applyBorder="1" applyAlignment="1">
      <alignment horizontal="center" vertical="center"/>
    </xf>
    <xf numFmtId="3" fontId="35" fillId="0" borderId="5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8" fillId="0" borderId="23" xfId="0" applyFont="1" applyBorder="1" applyAlignment="1" applyProtection="1">
      <alignment horizontal="left" vertical="center" shrinkToFit="1"/>
      <protection locked="0"/>
    </xf>
    <xf numFmtId="0" fontId="28" fillId="0" borderId="21" xfId="0" applyFont="1" applyBorder="1" applyAlignment="1" applyProtection="1">
      <alignment horizontal="left" vertical="center" shrinkToFit="1"/>
      <protection locked="0"/>
    </xf>
    <xf numFmtId="0" fontId="28" fillId="0" borderId="24" xfId="0" applyFont="1" applyBorder="1" applyAlignment="1" applyProtection="1">
      <alignment horizontal="left" vertical="center" shrinkToFit="1"/>
      <protection locked="0"/>
    </xf>
    <xf numFmtId="0" fontId="28" fillId="0" borderId="65" xfId="0" applyFont="1" applyBorder="1" applyAlignment="1" applyProtection="1">
      <alignment horizontal="left" vertical="center" shrinkToFit="1"/>
      <protection locked="0"/>
    </xf>
    <xf numFmtId="0" fontId="28" fillId="0" borderId="5" xfId="0" applyFont="1" applyBorder="1" applyAlignment="1" applyProtection="1">
      <alignment horizontal="left" vertical="center" shrinkToFit="1"/>
      <protection locked="0"/>
    </xf>
    <xf numFmtId="0" fontId="28" fillId="0" borderId="6" xfId="0" applyFont="1" applyBorder="1" applyAlignment="1" applyProtection="1">
      <alignment horizontal="left" vertical="center" shrinkToFit="1"/>
      <protection locked="0"/>
    </xf>
    <xf numFmtId="0" fontId="26" fillId="3" borderId="73" xfId="0" applyFont="1" applyFill="1" applyBorder="1" applyAlignment="1">
      <alignment horizontal="left" vertical="center" shrinkToFit="1"/>
    </xf>
    <xf numFmtId="0" fontId="26" fillId="3" borderId="73" xfId="0" applyFont="1" applyFill="1" applyBorder="1" applyAlignment="1">
      <alignment horizontal="center" vertical="center"/>
    </xf>
    <xf numFmtId="176" fontId="30" fillId="3" borderId="73" xfId="0" applyNumberFormat="1" applyFont="1" applyFill="1" applyBorder="1" applyAlignment="1">
      <alignment horizontal="right" vertical="center"/>
    </xf>
    <xf numFmtId="0" fontId="31" fillId="3" borderId="73" xfId="0" applyFont="1" applyFill="1" applyBorder="1" applyAlignment="1" applyProtection="1">
      <alignment horizontal="center" vertical="center"/>
      <protection locked="0"/>
    </xf>
    <xf numFmtId="176" fontId="31" fillId="3" borderId="73" xfId="0" applyNumberFormat="1" applyFont="1" applyFill="1" applyBorder="1" applyAlignment="1">
      <alignment horizontal="right" vertical="center"/>
    </xf>
    <xf numFmtId="0" fontId="26" fillId="3" borderId="74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31" fillId="0" borderId="66" xfId="0" applyFont="1" applyBorder="1" applyAlignment="1" applyProtection="1">
      <alignment horizontal="left" vertical="center" shrinkToFit="1"/>
      <protection locked="0"/>
    </xf>
    <xf numFmtId="0" fontId="31" fillId="0" borderId="17" xfId="0" applyFont="1" applyBorder="1" applyAlignment="1" applyProtection="1">
      <alignment horizontal="left" vertical="center" shrinkToFit="1"/>
      <protection locked="0"/>
    </xf>
    <xf numFmtId="0" fontId="31" fillId="0" borderId="67" xfId="0" applyFont="1" applyBorder="1" applyAlignment="1" applyProtection="1">
      <alignment horizontal="left" vertical="center" shrinkToFit="1"/>
      <protection locked="0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176" fontId="26" fillId="0" borderId="71" xfId="0" applyNumberFormat="1" applyFont="1" applyBorder="1" applyAlignment="1">
      <alignment horizontal="center" vertical="center" shrinkToFit="1"/>
    </xf>
    <xf numFmtId="0" fontId="26" fillId="0" borderId="71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69" xfId="0" applyFont="1" applyFill="1" applyBorder="1" applyAlignment="1">
      <alignment horizontal="center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1" xfId="0" applyFont="1" applyBorder="1" applyAlignment="1" applyProtection="1">
      <alignment horizontal="left" vertical="center"/>
      <protection locked="0"/>
    </xf>
    <xf numFmtId="0" fontId="31" fillId="0" borderId="68" xfId="0" applyFont="1" applyBorder="1" applyAlignment="1" applyProtection="1">
      <alignment horizontal="left" vertical="center"/>
      <protection locked="0"/>
    </xf>
    <xf numFmtId="0" fontId="31" fillId="0" borderId="70" xfId="0" applyFont="1" applyBorder="1" applyAlignment="1" applyProtection="1">
      <alignment horizontal="left" vertical="center"/>
      <protection locked="0"/>
    </xf>
    <xf numFmtId="0" fontId="26" fillId="3" borderId="39" xfId="0" applyFont="1" applyFill="1" applyBorder="1" applyAlignment="1">
      <alignment horizontal="center" vertical="center" shrinkToFit="1"/>
    </xf>
    <xf numFmtId="0" fontId="26" fillId="3" borderId="69" xfId="0" applyFont="1" applyFill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9" fillId="0" borderId="25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0" xfId="1" applyFont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2" xfId="1" applyFont="1" applyBorder="1" applyAlignment="1">
      <alignment horizontal="center" vertical="center" textRotation="255" wrapText="1"/>
    </xf>
    <xf numFmtId="0" fontId="9" fillId="0" borderId="13" xfId="1" applyFont="1" applyBorder="1" applyAlignment="1">
      <alignment horizontal="center" vertical="center" textRotation="255" wrapText="1"/>
    </xf>
    <xf numFmtId="0" fontId="9" fillId="0" borderId="26" xfId="1" applyFont="1" applyBorder="1" applyAlignment="1">
      <alignment horizontal="center" vertical="center" textRotation="255" wrapText="1"/>
    </xf>
    <xf numFmtId="0" fontId="10" fillId="0" borderId="8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26" fillId="0" borderId="10" xfId="0" quotePrefix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26" fillId="0" borderId="82" xfId="0" applyFont="1" applyBorder="1" applyAlignment="1">
      <alignment horizontal="left" vertical="center" shrinkToFit="1"/>
    </xf>
    <xf numFmtId="0" fontId="26" fillId="0" borderId="82" xfId="0" applyFont="1" applyBorder="1" applyAlignment="1">
      <alignment horizontal="center" vertical="center"/>
    </xf>
    <xf numFmtId="176" fontId="30" fillId="0" borderId="82" xfId="0" applyNumberFormat="1" applyFont="1" applyBorder="1" applyAlignment="1">
      <alignment horizontal="right" vertical="center"/>
    </xf>
    <xf numFmtId="0" fontId="31" fillId="0" borderId="82" xfId="0" applyFont="1" applyBorder="1" applyAlignment="1" applyProtection="1">
      <alignment horizontal="center" vertical="center"/>
      <protection locked="0"/>
    </xf>
    <xf numFmtId="176" fontId="31" fillId="0" borderId="83" xfId="0" applyNumberFormat="1" applyFont="1" applyBorder="1" applyAlignment="1">
      <alignment horizontal="right" vertical="center"/>
    </xf>
    <xf numFmtId="176" fontId="31" fillId="0" borderId="41" xfId="0" applyNumberFormat="1" applyFont="1" applyBorder="1" applyAlignment="1">
      <alignment horizontal="right" vertical="center"/>
    </xf>
    <xf numFmtId="176" fontId="31" fillId="0" borderId="42" xfId="0" applyNumberFormat="1" applyFont="1" applyBorder="1" applyAlignment="1">
      <alignment horizontal="right" vertical="center"/>
    </xf>
    <xf numFmtId="0" fontId="26" fillId="0" borderId="84" xfId="0" applyFont="1" applyBorder="1" applyAlignment="1">
      <alignment horizontal="center" vertical="center"/>
    </xf>
    <xf numFmtId="0" fontId="26" fillId="0" borderId="66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67" xfId="0" applyFont="1" applyBorder="1" applyAlignment="1">
      <alignment horizontal="left" vertical="center" shrinkToFi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3" borderId="2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68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/>
    </xf>
    <xf numFmtId="0" fontId="31" fillId="3" borderId="73" xfId="0" applyFont="1" applyFill="1" applyBorder="1" applyAlignment="1">
      <alignment horizontal="center" vertical="center"/>
    </xf>
    <xf numFmtId="0" fontId="7" fillId="0" borderId="23" xfId="1" quotePrefix="1" applyFont="1" applyBorder="1" applyAlignment="1">
      <alignment horizontal="center" vertical="center" wrapText="1"/>
    </xf>
    <xf numFmtId="0" fontId="7" fillId="0" borderId="21" xfId="1" quotePrefix="1" applyFont="1" applyBorder="1" applyAlignment="1">
      <alignment horizontal="center" vertical="center" wrapText="1"/>
    </xf>
    <xf numFmtId="0" fontId="7" fillId="0" borderId="22" xfId="1" quotePrefix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7" fillId="2" borderId="23" xfId="1" quotePrefix="1" applyFont="1" applyFill="1" applyBorder="1" applyAlignment="1">
      <alignment horizontal="center" vertical="center" wrapText="1"/>
    </xf>
    <xf numFmtId="0" fontId="7" fillId="2" borderId="21" xfId="1" quotePrefix="1" applyFont="1" applyFill="1" applyBorder="1" applyAlignment="1">
      <alignment horizontal="center" vertical="center" wrapText="1"/>
    </xf>
    <xf numFmtId="0" fontId="7" fillId="2" borderId="22" xfId="1" quotePrefix="1" applyFont="1" applyFill="1" applyBorder="1" applyAlignment="1">
      <alignment horizontal="center" vertical="center" wrapText="1"/>
    </xf>
    <xf numFmtId="0" fontId="7" fillId="0" borderId="10" xfId="1" quotePrefix="1" applyFont="1" applyBorder="1" applyAlignment="1">
      <alignment horizontal="center" wrapText="1"/>
    </xf>
    <xf numFmtId="0" fontId="7" fillId="0" borderId="11" xfId="1" quotePrefix="1" applyFont="1" applyBorder="1" applyAlignment="1">
      <alignment horizontal="center" wrapText="1"/>
    </xf>
    <xf numFmtId="0" fontId="7" fillId="0" borderId="12" xfId="1" quotePrefix="1" applyFont="1" applyBorder="1" applyAlignment="1">
      <alignment horizontal="center" wrapText="1"/>
    </xf>
    <xf numFmtId="0" fontId="7" fillId="0" borderId="13" xfId="1" quotePrefix="1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7" fillId="0" borderId="13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176" fontId="31" fillId="0" borderId="76" xfId="0" applyNumberFormat="1" applyFont="1" applyBorder="1" applyAlignment="1">
      <alignment horizontal="right" vertical="center"/>
    </xf>
    <xf numFmtId="176" fontId="31" fillId="0" borderId="0" xfId="0" applyNumberFormat="1" applyFont="1" applyAlignment="1">
      <alignment horizontal="right" vertical="center"/>
    </xf>
    <xf numFmtId="176" fontId="30" fillId="0" borderId="80" xfId="0" applyNumberFormat="1" applyFont="1" applyBorder="1" applyAlignment="1">
      <alignment horizontal="right" vertical="center"/>
    </xf>
    <xf numFmtId="0" fontId="31" fillId="0" borderId="80" xfId="0" applyFont="1" applyBorder="1" applyAlignment="1" applyProtection="1">
      <alignment horizontal="center" vertical="center"/>
      <protection locked="0"/>
    </xf>
    <xf numFmtId="176" fontId="31" fillId="0" borderId="80" xfId="0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9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31" fillId="0" borderId="8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2" fillId="0" borderId="11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6" fillId="0" borderId="85" xfId="0" applyFont="1" applyBorder="1" applyAlignment="1">
      <alignment horizontal="left" vertical="center" wrapText="1"/>
    </xf>
    <xf numFmtId="0" fontId="36" fillId="0" borderId="86" xfId="0" applyFont="1" applyBorder="1" applyAlignment="1">
      <alignment horizontal="left" vertical="center" wrapText="1"/>
    </xf>
    <xf numFmtId="0" fontId="36" fillId="0" borderId="87" xfId="0" applyFont="1" applyBorder="1" applyAlignment="1">
      <alignment horizontal="left" vertical="center" wrapText="1"/>
    </xf>
    <xf numFmtId="0" fontId="36" fillId="0" borderId="88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89" xfId="0" applyFont="1" applyBorder="1" applyAlignment="1">
      <alignment horizontal="left" vertical="center" wrapText="1"/>
    </xf>
    <xf numFmtId="0" fontId="36" fillId="0" borderId="90" xfId="0" applyFont="1" applyBorder="1" applyAlignment="1">
      <alignment horizontal="left" vertical="center" wrapText="1"/>
    </xf>
    <xf numFmtId="0" fontId="36" fillId="0" borderId="91" xfId="0" applyFont="1" applyBorder="1" applyAlignment="1">
      <alignment horizontal="left" vertical="center" wrapText="1"/>
    </xf>
    <xf numFmtId="0" fontId="36" fillId="0" borderId="92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97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98" xfId="0" applyFont="1" applyBorder="1" applyAlignment="1">
      <alignment horizontal="left" vertical="center" shrinkToFit="1"/>
    </xf>
    <xf numFmtId="0" fontId="34" fillId="0" borderId="93" xfId="0" applyFont="1" applyBorder="1" applyAlignment="1">
      <alignment horizontal="left" vertical="center" wrapText="1"/>
    </xf>
    <xf numFmtId="0" fontId="34" fillId="0" borderId="94" xfId="0" applyFont="1" applyBorder="1" applyAlignment="1">
      <alignment horizontal="left" vertical="center"/>
    </xf>
    <xf numFmtId="0" fontId="34" fillId="0" borderId="93" xfId="0" applyFont="1" applyBorder="1" applyAlignment="1">
      <alignment horizontal="left" vertical="center"/>
    </xf>
    <xf numFmtId="0" fontId="34" fillId="0" borderId="95" xfId="0" applyFont="1" applyBorder="1" applyAlignment="1">
      <alignment horizontal="left" vertical="center"/>
    </xf>
    <xf numFmtId="0" fontId="34" fillId="0" borderId="53" xfId="0" applyFont="1" applyBorder="1" applyAlignment="1">
      <alignment horizontal="left" vertical="center"/>
    </xf>
    <xf numFmtId="0" fontId="34" fillId="0" borderId="96" xfId="0" applyFont="1" applyBorder="1" applyAlignment="1">
      <alignment horizontal="left" vertical="center"/>
    </xf>
    <xf numFmtId="0" fontId="31" fillId="0" borderId="82" xfId="0" applyFont="1" applyBorder="1" applyAlignment="1">
      <alignment horizontal="center" vertical="center"/>
    </xf>
    <xf numFmtId="0" fontId="21" fillId="0" borderId="21" xfId="1" applyFont="1" applyBorder="1" applyAlignment="1">
      <alignment horizontal="left" vertical="top"/>
    </xf>
    <xf numFmtId="0" fontId="22" fillId="3" borderId="11" xfId="1" applyFont="1" applyFill="1" applyBorder="1" applyAlignment="1" applyProtection="1">
      <alignment horizontal="center" vertical="center"/>
      <protection locked="0" hidden="1"/>
    </xf>
    <xf numFmtId="0" fontId="9" fillId="3" borderId="21" xfId="1" applyFont="1" applyFill="1" applyBorder="1" applyAlignment="1">
      <alignment horizontal="left" vertical="center" wrapText="1"/>
    </xf>
    <xf numFmtId="0" fontId="9" fillId="3" borderId="22" xfId="1" applyFont="1" applyFill="1" applyBorder="1" applyAlignment="1">
      <alignment horizontal="left" vertical="center" wrapText="1"/>
    </xf>
    <xf numFmtId="0" fontId="7" fillId="0" borderId="23" xfId="1" quotePrefix="1" applyFont="1" applyBorder="1" applyAlignment="1">
      <alignment horizontal="center" vertical="center" shrinkToFit="1"/>
    </xf>
    <xf numFmtId="0" fontId="7" fillId="0" borderId="21" xfId="1" quotePrefix="1" applyFont="1" applyBorder="1" applyAlignment="1">
      <alignment horizontal="center" vertical="center" shrinkToFit="1"/>
    </xf>
    <xf numFmtId="0" fontId="5" fillId="3" borderId="51" xfId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1" fillId="0" borderId="11" xfId="1" applyFont="1" applyBorder="1" applyAlignment="1">
      <alignment horizontal="left" vertical="top"/>
    </xf>
    <xf numFmtId="0" fontId="7" fillId="0" borderId="21" xfId="1" quotePrefix="1" applyFont="1" applyBorder="1" applyAlignment="1">
      <alignment horizontal="left" vertical="center" shrinkToFit="1"/>
    </xf>
    <xf numFmtId="0" fontId="7" fillId="0" borderId="22" xfId="1" quotePrefix="1" applyFont="1" applyBorder="1" applyAlignment="1">
      <alignment horizontal="left" vertical="center" shrinkToFit="1"/>
    </xf>
    <xf numFmtId="0" fontId="9" fillId="3" borderId="21" xfId="1" quotePrefix="1" applyFont="1" applyFill="1" applyBorder="1" applyAlignment="1">
      <alignment horizontal="left" vertical="center" shrinkToFit="1"/>
    </xf>
    <xf numFmtId="0" fontId="9" fillId="3" borderId="22" xfId="1" quotePrefix="1" applyFont="1" applyFill="1" applyBorder="1" applyAlignment="1">
      <alignment horizontal="left" vertical="center" shrinkToFit="1"/>
    </xf>
    <xf numFmtId="0" fontId="7" fillId="0" borderId="22" xfId="1" quotePrefix="1" applyFont="1" applyBorder="1" applyAlignment="1">
      <alignment horizontal="center" vertical="center" shrinkToFit="1"/>
    </xf>
    <xf numFmtId="0" fontId="7" fillId="0" borderId="23" xfId="1" quotePrefix="1" applyFont="1" applyBorder="1" applyAlignment="1">
      <alignment horizontal="left" vertical="center" wrapText="1"/>
    </xf>
    <xf numFmtId="0" fontId="7" fillId="0" borderId="21" xfId="1" quotePrefix="1" applyFont="1" applyBorder="1" applyAlignment="1">
      <alignment horizontal="left" vertical="center" wrapText="1"/>
    </xf>
    <xf numFmtId="0" fontId="7" fillId="0" borderId="22" xfId="1" quotePrefix="1" applyFont="1" applyBorder="1" applyAlignment="1">
      <alignment horizontal="left" vertical="center" wrapText="1"/>
    </xf>
    <xf numFmtId="0" fontId="22" fillId="3" borderId="23" xfId="1" applyFont="1" applyFill="1" applyBorder="1" applyAlignment="1" applyProtection="1">
      <alignment horizontal="center" vertical="center"/>
      <protection locked="0" hidden="1"/>
    </xf>
    <xf numFmtId="0" fontId="22" fillId="3" borderId="21" xfId="1" applyFont="1" applyFill="1" applyBorder="1" applyAlignment="1" applyProtection="1">
      <alignment horizontal="center" vertical="center"/>
      <protection locked="0" hidden="1"/>
    </xf>
    <xf numFmtId="0" fontId="5" fillId="3" borderId="46" xfId="1" applyFont="1" applyFill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178" fontId="5" fillId="0" borderId="33" xfId="1" applyNumberFormat="1" applyFont="1" applyBorder="1" applyAlignment="1" applyProtection="1">
      <alignment horizontal="center" vertical="center" shrinkToFit="1"/>
      <protection locked="0"/>
    </xf>
    <xf numFmtId="178" fontId="5" fillId="0" borderId="31" xfId="1" applyNumberFormat="1" applyFont="1" applyBorder="1" applyAlignment="1" applyProtection="1">
      <alignment horizontal="center" vertical="center" shrinkToFit="1"/>
      <protection locked="0"/>
    </xf>
    <xf numFmtId="178" fontId="5" fillId="0" borderId="32" xfId="1" applyNumberFormat="1" applyFont="1" applyBorder="1" applyAlignment="1" applyProtection="1">
      <alignment horizontal="center" vertical="center" shrinkToFit="1"/>
      <protection locked="0"/>
    </xf>
    <xf numFmtId="178" fontId="5" fillId="0" borderId="12" xfId="1" applyNumberFormat="1" applyFont="1" applyBorder="1" applyAlignment="1" applyProtection="1">
      <alignment horizontal="center" vertical="center" shrinkToFit="1"/>
      <protection locked="0"/>
    </xf>
    <xf numFmtId="178" fontId="5" fillId="0" borderId="13" xfId="1" applyNumberFormat="1" applyFont="1" applyBorder="1" applyAlignment="1" applyProtection="1">
      <alignment horizontal="center" vertical="center" shrinkToFit="1"/>
      <protection locked="0"/>
    </xf>
    <xf numFmtId="178" fontId="5" fillId="0" borderId="26" xfId="1" applyNumberFormat="1" applyFont="1" applyBorder="1" applyAlignment="1" applyProtection="1">
      <alignment horizontal="center" vertical="center" shrinkToFit="1"/>
      <protection locked="0"/>
    </xf>
    <xf numFmtId="179" fontId="5" fillId="0" borderId="33" xfId="1" applyNumberFormat="1" applyFont="1" applyBorder="1" applyAlignment="1">
      <alignment horizontal="center" vertical="center"/>
    </xf>
    <xf numFmtId="179" fontId="5" fillId="0" borderId="31" xfId="1" applyNumberFormat="1" applyFont="1" applyBorder="1" applyAlignment="1">
      <alignment horizontal="center" vertical="center"/>
    </xf>
    <xf numFmtId="179" fontId="5" fillId="0" borderId="32" xfId="1" applyNumberFormat="1" applyFont="1" applyBorder="1" applyAlignment="1">
      <alignment horizontal="center" vertical="center"/>
    </xf>
    <xf numFmtId="179" fontId="5" fillId="0" borderId="8" xfId="1" applyNumberFormat="1" applyFont="1" applyBorder="1" applyAlignment="1">
      <alignment horizontal="center" vertical="center"/>
    </xf>
    <xf numFmtId="179" fontId="5" fillId="0" borderId="0" xfId="1" applyNumberFormat="1" applyFont="1" applyAlignment="1">
      <alignment horizontal="center" vertical="center"/>
    </xf>
    <xf numFmtId="179" fontId="5" fillId="0" borderId="9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 applyProtection="1">
      <alignment horizontal="center" vertical="center" shrinkToFit="1"/>
      <protection locked="0"/>
    </xf>
    <xf numFmtId="178" fontId="5" fillId="0" borderId="11" xfId="1" applyNumberFormat="1" applyFont="1" applyBorder="1" applyAlignment="1" applyProtection="1">
      <alignment horizontal="center" vertical="center" shrinkToFit="1"/>
      <protection locked="0"/>
    </xf>
    <xf numFmtId="178" fontId="5" fillId="0" borderId="25" xfId="1" applyNumberFormat="1" applyFont="1" applyBorder="1" applyAlignment="1" applyProtection="1">
      <alignment horizontal="center" vertical="center" shrinkToFit="1"/>
      <protection locked="0"/>
    </xf>
    <xf numFmtId="179" fontId="5" fillId="0" borderId="10" xfId="1" applyNumberFormat="1" applyFont="1" applyBorder="1" applyAlignment="1">
      <alignment horizontal="center" vertical="center"/>
    </xf>
    <xf numFmtId="179" fontId="5" fillId="0" borderId="11" xfId="1" applyNumberFormat="1" applyFont="1" applyBorder="1" applyAlignment="1">
      <alignment horizontal="center" vertical="center"/>
    </xf>
    <xf numFmtId="179" fontId="5" fillId="0" borderId="25" xfId="1" applyNumberFormat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33" xfId="1" applyFont="1" applyBorder="1" applyAlignment="1" applyProtection="1">
      <alignment horizontal="center" vertical="center" shrinkToFit="1"/>
      <protection locked="0"/>
    </xf>
    <xf numFmtId="0" fontId="5" fillId="0" borderId="31" xfId="1" applyFont="1" applyBorder="1" applyAlignment="1" applyProtection="1">
      <alignment horizontal="center" vertical="center" shrinkToFit="1"/>
      <protection locked="0"/>
    </xf>
    <xf numFmtId="0" fontId="5" fillId="0" borderId="32" xfId="1" applyFont="1" applyBorder="1" applyAlignment="1" applyProtection="1">
      <alignment horizontal="center" vertical="center" shrinkToFit="1"/>
      <protection locked="0"/>
    </xf>
    <xf numFmtId="0" fontId="8" fillId="3" borderId="10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 shrinkToFit="1"/>
    </xf>
    <xf numFmtId="0" fontId="8" fillId="3" borderId="25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13" fillId="0" borderId="21" xfId="1" quotePrefix="1" applyFont="1" applyBorder="1" applyAlignment="1">
      <alignment horizontal="center" shrinkToFit="1"/>
    </xf>
    <xf numFmtId="0" fontId="21" fillId="0" borderId="21" xfId="1" quotePrefix="1" applyFont="1" applyBorder="1" applyAlignment="1">
      <alignment horizontal="left" vertical="top" wrapText="1"/>
    </xf>
    <xf numFmtId="0" fontId="6" fillId="3" borderId="7" xfId="1" applyFont="1" applyFill="1" applyBorder="1" applyAlignment="1">
      <alignment horizontal="center" vertical="center" shrinkToFit="1"/>
    </xf>
    <xf numFmtId="177" fontId="6" fillId="0" borderId="7" xfId="1" applyNumberFormat="1" applyFont="1" applyBorder="1" applyAlignment="1" applyProtection="1">
      <alignment horizontal="left" vertical="center" shrinkToFit="1"/>
      <protection locked="0"/>
    </xf>
    <xf numFmtId="0" fontId="6" fillId="0" borderId="23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22" xfId="1" applyFont="1" applyBorder="1" applyAlignment="1" applyProtection="1">
      <alignment horizontal="left" vertical="center" shrinkToFit="1"/>
      <protection locked="0"/>
    </xf>
    <xf numFmtId="0" fontId="6" fillId="3" borderId="23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shrinkToFit="1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hidden="1"/>
    </xf>
    <xf numFmtId="0" fontId="6" fillId="3" borderId="23" xfId="1" applyFont="1" applyFill="1" applyBorder="1" applyAlignment="1" applyProtection="1">
      <alignment horizontal="center" vertical="center" shrinkToFit="1"/>
      <protection locked="0"/>
    </xf>
    <xf numFmtId="0" fontId="6" fillId="3" borderId="21" xfId="1" applyFont="1" applyFill="1" applyBorder="1" applyAlignment="1" applyProtection="1">
      <alignment horizontal="center" vertical="center" shrinkToFit="1"/>
      <protection locked="0"/>
    </xf>
    <xf numFmtId="0" fontId="6" fillId="3" borderId="22" xfId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 applyProtection="1">
      <alignment horizontal="center" vertical="center" shrinkToFit="1"/>
      <protection locked="0"/>
    </xf>
    <xf numFmtId="0" fontId="6" fillId="3" borderId="7" xfId="1" applyFont="1" applyFill="1" applyBorder="1" applyAlignment="1">
      <alignment horizontal="center" vertical="center"/>
    </xf>
    <xf numFmtId="177" fontId="6" fillId="0" borderId="7" xfId="1" applyNumberFormat="1" applyFont="1" applyBorder="1" applyAlignment="1">
      <alignment horizontal="left" vertical="center" shrinkToFit="1"/>
    </xf>
    <xf numFmtId="0" fontId="21" fillId="0" borderId="0" xfId="1" quotePrefix="1" applyFont="1" applyAlignment="1">
      <alignment horizontal="left" vertical="center"/>
    </xf>
    <xf numFmtId="177" fontId="22" fillId="0" borderId="0" xfId="1" applyNumberFormat="1" applyFont="1" applyAlignment="1">
      <alignment horizontal="left" vertical="center" shrinkToFit="1"/>
    </xf>
    <xf numFmtId="0" fontId="14" fillId="0" borderId="11" xfId="1" applyFont="1" applyBorder="1" applyAlignment="1">
      <alignment horizontal="center" vertical="center"/>
    </xf>
    <xf numFmtId="177" fontId="25" fillId="0" borderId="11" xfId="1" applyNumberFormat="1" applyFont="1" applyBorder="1" applyAlignment="1" applyProtection="1">
      <alignment horizontal="center" vertical="center"/>
      <protection hidden="1"/>
    </xf>
    <xf numFmtId="0" fontId="11" fillId="0" borderId="13" xfId="1" quotePrefix="1" applyFont="1" applyBorder="1" applyAlignment="1">
      <alignment horizontal="left"/>
    </xf>
    <xf numFmtId="177" fontId="14" fillId="0" borderId="0" xfId="1" applyNumberFormat="1" applyFont="1" applyAlignment="1">
      <alignment horizontal="left" shrinkToFit="1"/>
    </xf>
    <xf numFmtId="0" fontId="23" fillId="0" borderId="11" xfId="1" applyFont="1" applyBorder="1" applyAlignment="1" applyProtection="1">
      <alignment horizontal="center" vertical="center"/>
      <protection locked="0" hidden="1"/>
    </xf>
    <xf numFmtId="0" fontId="23" fillId="0" borderId="13" xfId="1" applyFont="1" applyBorder="1" applyAlignment="1" applyProtection="1">
      <alignment horizontal="center" vertical="center"/>
      <protection locked="0" hidden="1"/>
    </xf>
    <xf numFmtId="0" fontId="18" fillId="0" borderId="0" xfId="1" applyFont="1" applyAlignment="1">
      <alignment horizontal="distributed" vertical="center"/>
    </xf>
    <xf numFmtId="0" fontId="18" fillId="0" borderId="0" xfId="1" quotePrefix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1" fillId="0" borderId="7" xfId="1" applyFont="1" applyBorder="1" applyAlignment="1">
      <alignment horizontal="distributed" vertical="center"/>
    </xf>
    <xf numFmtId="0" fontId="11" fillId="0" borderId="7" xfId="1" quotePrefix="1" applyFont="1" applyBorder="1" applyAlignment="1">
      <alignment horizontal="distributed" vertical="center"/>
    </xf>
    <xf numFmtId="0" fontId="5" fillId="0" borderId="7" xfId="1" applyFont="1" applyBorder="1" applyAlignment="1">
      <alignment horizontal="center"/>
    </xf>
    <xf numFmtId="0" fontId="20" fillId="0" borderId="0" xfId="1" quotePrefix="1" applyFont="1" applyAlignment="1">
      <alignment horizontal="right" vertical="center"/>
    </xf>
    <xf numFmtId="180" fontId="5" fillId="0" borderId="0" xfId="1" applyNumberFormat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177" fontId="22" fillId="0" borderId="9" xfId="1" applyNumberFormat="1" applyFont="1" applyBorder="1" applyAlignment="1">
      <alignment horizontal="left" vertical="center" shrinkToFit="1"/>
    </xf>
    <xf numFmtId="0" fontId="11" fillId="0" borderId="7" xfId="1" quotePrefix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2" borderId="21" xfId="1" quotePrefix="1" applyFont="1" applyFill="1" applyBorder="1" applyAlignment="1">
      <alignment horizontal="left" vertical="center" shrinkToFit="1"/>
    </xf>
    <xf numFmtId="0" fontId="9" fillId="2" borderId="22" xfId="1" quotePrefix="1" applyFont="1" applyFill="1" applyBorder="1" applyAlignment="1">
      <alignment horizontal="left" vertical="center" shrinkToFit="1"/>
    </xf>
    <xf numFmtId="0" fontId="22" fillId="2" borderId="11" xfId="1" applyFont="1" applyFill="1" applyBorder="1" applyAlignment="1" applyProtection="1">
      <alignment horizontal="center" vertical="center"/>
      <protection locked="0" hidden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22" fillId="2" borderId="23" xfId="1" applyFont="1" applyFill="1" applyBorder="1" applyAlignment="1" applyProtection="1">
      <alignment horizontal="center" vertical="center"/>
      <protection locked="0" hidden="1"/>
    </xf>
    <xf numFmtId="0" fontId="22" fillId="2" borderId="21" xfId="1" applyFont="1" applyFill="1" applyBorder="1" applyAlignment="1" applyProtection="1">
      <alignment horizontal="center" vertical="center"/>
      <protection locked="0" hidden="1"/>
    </xf>
    <xf numFmtId="0" fontId="5" fillId="2" borderId="33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 shrinkToFit="1"/>
      <protection locked="0"/>
    </xf>
    <xf numFmtId="178" fontId="5" fillId="0" borderId="0" xfId="1" applyNumberFormat="1" applyFont="1" applyAlignment="1" applyProtection="1">
      <alignment horizontal="center" vertical="center" shrinkToFit="1"/>
      <protection locked="0"/>
    </xf>
    <xf numFmtId="178" fontId="5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2" borderId="50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6" fillId="2" borderId="22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/>
    </xf>
    <xf numFmtId="0" fontId="22" fillId="2" borderId="11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/>
      <protection locked="0"/>
    </xf>
    <xf numFmtId="0" fontId="22" fillId="2" borderId="21" xfId="1" applyFont="1" applyFill="1" applyBorder="1" applyAlignment="1" applyProtection="1">
      <alignment horizontal="center" vertical="center"/>
      <protection locked="0"/>
    </xf>
    <xf numFmtId="179" fontId="5" fillId="0" borderId="12" xfId="1" applyNumberFormat="1" applyFont="1" applyBorder="1" applyAlignment="1">
      <alignment horizontal="center" vertical="center"/>
    </xf>
    <xf numFmtId="179" fontId="5" fillId="0" borderId="13" xfId="1" applyNumberFormat="1" applyFont="1" applyBorder="1" applyAlignment="1">
      <alignment horizontal="center" vertical="center"/>
    </xf>
    <xf numFmtId="179" fontId="5" fillId="0" borderId="26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178" fontId="5" fillId="0" borderId="43" xfId="1" applyNumberFormat="1" applyFont="1" applyBorder="1" applyAlignment="1" applyProtection="1">
      <alignment horizontal="center" vertical="center" shrinkToFit="1"/>
      <protection locked="0"/>
    </xf>
    <xf numFmtId="178" fontId="5" fillId="0" borderId="44" xfId="1" applyNumberFormat="1" applyFont="1" applyBorder="1" applyAlignment="1" applyProtection="1">
      <alignment horizontal="center" vertical="center" shrinkToFit="1"/>
      <protection locked="0"/>
    </xf>
    <xf numFmtId="178" fontId="5" fillId="0" borderId="45" xfId="1" applyNumberFormat="1" applyFont="1" applyBorder="1" applyAlignment="1" applyProtection="1">
      <alignment horizontal="center" vertical="center" shrinkToFit="1"/>
      <protection locked="0"/>
    </xf>
    <xf numFmtId="179" fontId="5" fillId="0" borderId="43" xfId="1" applyNumberFormat="1" applyFont="1" applyBorder="1" applyAlignment="1">
      <alignment horizontal="center" vertical="center"/>
    </xf>
    <xf numFmtId="179" fontId="5" fillId="0" borderId="44" xfId="1" applyNumberFormat="1" applyFont="1" applyBorder="1" applyAlignment="1">
      <alignment horizontal="center" vertical="center"/>
    </xf>
    <xf numFmtId="179" fontId="5" fillId="0" borderId="45" xfId="1" applyNumberFormat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178" fontId="5" fillId="0" borderId="47" xfId="1" applyNumberFormat="1" applyFont="1" applyBorder="1" applyAlignment="1" applyProtection="1">
      <alignment horizontal="center" vertical="center" shrinkToFit="1"/>
      <protection locked="0"/>
    </xf>
    <xf numFmtId="178" fontId="5" fillId="0" borderId="48" xfId="1" applyNumberFormat="1" applyFont="1" applyBorder="1" applyAlignment="1" applyProtection="1">
      <alignment horizontal="center" vertical="center" shrinkToFit="1"/>
      <protection locked="0"/>
    </xf>
    <xf numFmtId="178" fontId="5" fillId="0" borderId="49" xfId="1" applyNumberFormat="1" applyFont="1" applyBorder="1" applyAlignment="1" applyProtection="1">
      <alignment horizontal="center" vertical="center" shrinkToFit="1"/>
      <protection locked="0"/>
    </xf>
    <xf numFmtId="179" fontId="5" fillId="0" borderId="47" xfId="1" applyNumberFormat="1" applyFont="1" applyBorder="1" applyAlignment="1">
      <alignment horizontal="center" vertical="center"/>
    </xf>
    <xf numFmtId="179" fontId="5" fillId="0" borderId="48" xfId="1" applyNumberFormat="1" applyFont="1" applyBorder="1" applyAlignment="1">
      <alignment horizontal="center" vertical="center"/>
    </xf>
    <xf numFmtId="179" fontId="5" fillId="0" borderId="49" xfId="1" applyNumberFormat="1" applyFont="1" applyBorder="1" applyAlignment="1">
      <alignment horizontal="center" vertical="center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178" fontId="5" fillId="0" borderId="52" xfId="1" applyNumberFormat="1" applyFont="1" applyBorder="1" applyAlignment="1" applyProtection="1">
      <alignment horizontal="center" vertical="center" shrinkToFit="1"/>
      <protection locked="0"/>
    </xf>
    <xf numFmtId="178" fontId="5" fillId="0" borderId="53" xfId="1" applyNumberFormat="1" applyFont="1" applyBorder="1" applyAlignment="1" applyProtection="1">
      <alignment horizontal="center" vertical="center" shrinkToFit="1"/>
      <protection locked="0"/>
    </xf>
    <xf numFmtId="178" fontId="5" fillId="0" borderId="54" xfId="1" applyNumberFormat="1" applyFont="1" applyBorder="1" applyAlignment="1" applyProtection="1">
      <alignment horizontal="center" vertical="center" shrinkToFit="1"/>
      <protection locked="0"/>
    </xf>
    <xf numFmtId="179" fontId="5" fillId="0" borderId="52" xfId="1" applyNumberFormat="1" applyFont="1" applyBorder="1" applyAlignment="1">
      <alignment horizontal="center" vertical="center"/>
    </xf>
    <xf numFmtId="179" fontId="5" fillId="0" borderId="53" xfId="1" applyNumberFormat="1" applyFont="1" applyBorder="1" applyAlignment="1">
      <alignment horizontal="center" vertical="center"/>
    </xf>
    <xf numFmtId="179" fontId="5" fillId="0" borderId="54" xfId="1" applyNumberFormat="1" applyFont="1" applyBorder="1" applyAlignment="1">
      <alignment horizontal="center" vertical="center"/>
    </xf>
    <xf numFmtId="0" fontId="11" fillId="0" borderId="0" xfId="1" quotePrefix="1" applyFont="1" applyAlignment="1">
      <alignment horizontal="left"/>
    </xf>
    <xf numFmtId="0" fontId="13" fillId="0" borderId="13" xfId="1" quotePrefix="1" applyFont="1" applyBorder="1" applyAlignment="1">
      <alignment horizontal="center" shrinkToFit="1"/>
    </xf>
    <xf numFmtId="0" fontId="3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5A9F5CF-554D-4871-971A-F494455AB729}"/>
            </a:ext>
          </a:extLst>
        </xdr:cNvPr>
        <xdr:cNvGrpSpPr/>
      </xdr:nvGrpSpPr>
      <xdr:grpSpPr>
        <a:xfrm>
          <a:off x="5238750" y="495300"/>
          <a:ext cx="1428750" cy="647700"/>
          <a:chOff x="7724774" y="1171575"/>
          <a:chExt cx="1581150" cy="6572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B1F0141-C2D9-D79E-0C63-50B9C35DD65B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73BF8C7C-B8B4-721E-55AD-FEAA1499F7F9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15F5E409-D0F0-4B42-4AA0-06FD590E4D86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DDF8DBC-9691-B5CF-224A-E10FE17D8D48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8CB6E093-2E79-42A8-299E-47DDC5BC4D7D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43</xdr:row>
      <xdr:rowOff>0</xdr:rowOff>
    </xdr:from>
    <xdr:to>
      <xdr:col>3</xdr:col>
      <xdr:colOff>203500</xdr:colOff>
      <xdr:row>45</xdr:row>
      <xdr:rowOff>203500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B7EA59E-7A94-4753-9C9E-3389C4ECEE00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22</xdr:col>
      <xdr:colOff>195252</xdr:colOff>
      <xdr:row>38</xdr:row>
      <xdr:rowOff>0</xdr:rowOff>
    </xdr:from>
    <xdr:to>
      <xdr:col>28</xdr:col>
      <xdr:colOff>114290</xdr:colOff>
      <xdr:row>40</xdr:row>
      <xdr:rowOff>123825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DC8CD92-F609-43A0-841D-192405BFF275}"/>
            </a:ext>
          </a:extLst>
        </xdr:cNvPr>
        <xdr:cNvGrpSpPr/>
      </xdr:nvGrpSpPr>
      <xdr:grpSpPr>
        <a:xfrm>
          <a:off x="5434002" y="9048750"/>
          <a:ext cx="1347788" cy="600075"/>
          <a:chOff x="3882553" y="9401175"/>
          <a:chExt cx="1441922" cy="657225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56E8B553-A57F-884E-BB29-49DA73128BE2}"/>
              </a:ext>
            </a:extLst>
          </xdr:cNvPr>
          <xdr:cNvSpPr txBox="1"/>
        </xdr:nvSpPr>
        <xdr:spPr>
          <a:xfrm>
            <a:off x="3882553" y="9553575"/>
            <a:ext cx="871276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43A01182-8781-9690-B847-BEE087DC9D03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0</xdr:colOff>
      <xdr:row>38</xdr:row>
      <xdr:rowOff>0</xdr:rowOff>
    </xdr:from>
    <xdr:to>
      <xdr:col>22</xdr:col>
      <xdr:colOff>47617</xdr:colOff>
      <xdr:row>40</xdr:row>
      <xdr:rowOff>123825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7AB2503-C6F6-40F5-843E-1A1939BDC8CD}"/>
            </a:ext>
          </a:extLst>
        </xdr:cNvPr>
        <xdr:cNvGrpSpPr/>
      </xdr:nvGrpSpPr>
      <xdr:grpSpPr>
        <a:xfrm>
          <a:off x="3810000" y="9048750"/>
          <a:ext cx="1476367" cy="600075"/>
          <a:chOff x="3744994" y="9401175"/>
          <a:chExt cx="1579481" cy="657225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D98EA319-FCF5-985E-92F7-BADED621E0C4}"/>
              </a:ext>
            </a:extLst>
          </xdr:cNvPr>
          <xdr:cNvSpPr txBox="1"/>
        </xdr:nvSpPr>
        <xdr:spPr>
          <a:xfrm>
            <a:off x="3744994" y="9553575"/>
            <a:ext cx="1029204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17" name="楕円 16">
            <a:extLst>
              <a:ext uri="{FF2B5EF4-FFF2-40B4-BE49-F238E27FC236}">
                <a16:creationId xmlns:a16="http://schemas.microsoft.com/office/drawing/2014/main" id="{33618257-AA57-BED3-9F82-FB9B5EBDE6E8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F69F-6E69-4159-BC03-4F8CAB60E6EB}">
  <dimension ref="B1:DH127"/>
  <sheetViews>
    <sheetView tabSelected="1" zoomScaleNormal="100" workbookViewId="0">
      <selection activeCell="D5" sqref="D5:H5"/>
    </sheetView>
  </sheetViews>
  <sheetFormatPr defaultRowHeight="15.75"/>
  <cols>
    <col min="1" max="29" width="3.125" style="25" customWidth="1"/>
    <col min="30" max="16384" width="9" style="25"/>
  </cols>
  <sheetData>
    <row r="1" spans="2:29" ht="18.75" customHeight="1" thickBot="1">
      <c r="B1" s="71" t="s">
        <v>110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W1" s="72" t="s">
        <v>131</v>
      </c>
      <c r="X1" s="73"/>
      <c r="Y1" s="73"/>
      <c r="Z1" s="73"/>
      <c r="AA1" s="73"/>
      <c r="AB1" s="74"/>
    </row>
    <row r="2" spans="2:29" ht="18.7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W2" s="47" t="s">
        <v>70</v>
      </c>
    </row>
    <row r="3" spans="2:29" ht="18.75" customHeight="1">
      <c r="B3" s="25" t="s">
        <v>71</v>
      </c>
      <c r="N3" s="43" t="s">
        <v>130</v>
      </c>
      <c r="W3"/>
      <c r="X3"/>
      <c r="Y3"/>
      <c r="Z3"/>
      <c r="AA3"/>
      <c r="AB3"/>
    </row>
    <row r="4" spans="2:29" ht="18.75" customHeight="1" thickBot="1">
      <c r="B4" s="26" t="s">
        <v>72</v>
      </c>
      <c r="E4" s="43" t="s">
        <v>73</v>
      </c>
      <c r="F4" s="43"/>
      <c r="W4"/>
      <c r="X4"/>
      <c r="Y4"/>
      <c r="Z4"/>
      <c r="AA4"/>
      <c r="AB4"/>
    </row>
    <row r="5" spans="2:29" ht="18.75" customHeight="1">
      <c r="B5" s="75" t="s">
        <v>74</v>
      </c>
      <c r="C5" s="76"/>
      <c r="D5" s="77"/>
      <c r="E5" s="77"/>
      <c r="F5" s="77"/>
      <c r="G5" s="77"/>
      <c r="H5" s="77"/>
      <c r="I5" s="76" t="s">
        <v>75</v>
      </c>
      <c r="J5" s="76"/>
      <c r="K5" s="78"/>
      <c r="L5" s="78"/>
      <c r="M5" s="78"/>
      <c r="N5" s="78"/>
      <c r="O5" s="78"/>
      <c r="P5" s="78"/>
      <c r="Q5" s="79"/>
      <c r="W5"/>
      <c r="X5"/>
      <c r="Y5"/>
      <c r="Z5"/>
      <c r="AA5"/>
      <c r="AB5"/>
    </row>
    <row r="6" spans="2:29" ht="18.75" customHeight="1">
      <c r="B6" s="53" t="s">
        <v>76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U6" s="57" t="s">
        <v>77</v>
      </c>
      <c r="V6" s="58"/>
      <c r="W6" s="61" t="s">
        <v>116</v>
      </c>
      <c r="X6" s="61"/>
      <c r="Y6" s="63"/>
      <c r="Z6" s="63"/>
      <c r="AA6" s="63"/>
      <c r="AB6" s="64"/>
    </row>
    <row r="7" spans="2:29" ht="18.75" customHeight="1" thickBot="1">
      <c r="B7" s="67" t="s">
        <v>78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U7" s="59"/>
      <c r="V7" s="60"/>
      <c r="W7" s="62"/>
      <c r="X7" s="62"/>
      <c r="Y7" s="65"/>
      <c r="Z7" s="65"/>
      <c r="AA7" s="65"/>
      <c r="AB7" s="66"/>
    </row>
    <row r="8" spans="2:29" ht="18.75" customHeight="1" thickBot="1">
      <c r="B8" s="26" t="s">
        <v>79</v>
      </c>
      <c r="H8" s="28" t="s">
        <v>80</v>
      </c>
      <c r="S8"/>
      <c r="T8"/>
      <c r="U8" s="85" t="s">
        <v>81</v>
      </c>
      <c r="V8" s="85"/>
      <c r="W8" s="52"/>
      <c r="X8" s="42" t="s">
        <v>82</v>
      </c>
      <c r="Y8" s="52"/>
      <c r="Z8" s="42" t="s">
        <v>83</v>
      </c>
      <c r="AA8" s="52"/>
      <c r="AB8" s="42" t="s">
        <v>84</v>
      </c>
    </row>
    <row r="9" spans="2:29" ht="18.75" customHeight="1" thickBot="1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S9" s="26" t="s">
        <v>85</v>
      </c>
      <c r="V9" s="28" t="s">
        <v>80</v>
      </c>
    </row>
    <row r="10" spans="2:29" ht="18.75" customHeight="1" thickBot="1">
      <c r="S10" s="75" t="s">
        <v>74</v>
      </c>
      <c r="T10" s="76"/>
      <c r="U10" s="89"/>
      <c r="V10" s="90"/>
      <c r="W10" s="90"/>
      <c r="X10" s="90"/>
      <c r="Y10" s="90"/>
      <c r="Z10" s="90"/>
      <c r="AA10" s="90"/>
      <c r="AB10" s="90"/>
      <c r="AC10" s="91"/>
    </row>
    <row r="11" spans="2:29" ht="18.75" customHeight="1">
      <c r="B11" s="92" t="s">
        <v>86</v>
      </c>
      <c r="C11" s="93"/>
      <c r="D11" s="93"/>
      <c r="E11" s="93"/>
      <c r="F11" s="93"/>
      <c r="G11" s="93"/>
      <c r="H11" s="93"/>
      <c r="I11" s="96" t="str">
        <f>U23</f>
        <v/>
      </c>
      <c r="J11" s="96"/>
      <c r="K11" s="96"/>
      <c r="L11" s="96"/>
      <c r="M11" s="96"/>
      <c r="N11" s="96"/>
      <c r="O11" s="98" t="s">
        <v>65</v>
      </c>
      <c r="P11" s="99"/>
      <c r="S11" s="53" t="s">
        <v>76</v>
      </c>
      <c r="T11" s="54"/>
      <c r="U11" s="102"/>
      <c r="V11" s="103"/>
      <c r="W11" s="103"/>
      <c r="X11" s="103"/>
      <c r="Y11" s="103"/>
      <c r="Z11" s="103"/>
      <c r="AA11" s="103"/>
      <c r="AB11" s="103"/>
      <c r="AC11" s="104"/>
    </row>
    <row r="12" spans="2:29" ht="18.75" customHeight="1" thickBot="1">
      <c r="B12" s="94"/>
      <c r="C12" s="95"/>
      <c r="D12" s="95"/>
      <c r="E12" s="95"/>
      <c r="F12" s="95"/>
      <c r="G12" s="95"/>
      <c r="H12" s="95"/>
      <c r="I12" s="97"/>
      <c r="J12" s="97"/>
      <c r="K12" s="97"/>
      <c r="L12" s="97"/>
      <c r="M12" s="97"/>
      <c r="N12" s="97"/>
      <c r="O12" s="100"/>
      <c r="P12" s="101"/>
      <c r="S12" s="67" t="s">
        <v>78</v>
      </c>
      <c r="T12" s="68"/>
      <c r="U12" s="105"/>
      <c r="V12" s="106"/>
      <c r="W12" s="106"/>
      <c r="X12" s="106"/>
      <c r="Y12" s="106"/>
      <c r="Z12" s="106"/>
      <c r="AA12" s="106"/>
      <c r="AB12" s="106"/>
      <c r="AC12" s="107"/>
    </row>
    <row r="13" spans="2:29" ht="18.75" customHeight="1" thickBot="1">
      <c r="B13" s="29" t="s">
        <v>87</v>
      </c>
    </row>
    <row r="14" spans="2:29" ht="18.75" customHeight="1">
      <c r="B14" s="114" t="s">
        <v>88</v>
      </c>
      <c r="C14" s="115"/>
      <c r="D14" s="116"/>
      <c r="E14" s="117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</row>
    <row r="15" spans="2:29" ht="18.75" customHeight="1">
      <c r="B15" s="120" t="s">
        <v>89</v>
      </c>
      <c r="C15" s="121"/>
      <c r="D15" s="122"/>
      <c r="E15" s="48" t="s">
        <v>68</v>
      </c>
      <c r="F15" s="123" t="s">
        <v>90</v>
      </c>
      <c r="G15" s="123"/>
      <c r="H15" s="123"/>
      <c r="I15" s="48" t="s">
        <v>69</v>
      </c>
      <c r="J15" s="123" t="s">
        <v>91</v>
      </c>
      <c r="K15" s="123"/>
      <c r="L15" s="123"/>
      <c r="M15" s="48" t="s">
        <v>69</v>
      </c>
      <c r="N15" s="123" t="s">
        <v>92</v>
      </c>
      <c r="O15" s="123"/>
      <c r="P15" s="123"/>
      <c r="Q15" s="48" t="s">
        <v>69</v>
      </c>
      <c r="R15" s="123" t="s">
        <v>93</v>
      </c>
      <c r="S15" s="123"/>
      <c r="T15" s="123"/>
      <c r="U15" s="48" t="s">
        <v>69</v>
      </c>
      <c r="V15" s="123" t="s">
        <v>119</v>
      </c>
      <c r="W15" s="123"/>
      <c r="X15" s="123"/>
      <c r="Y15" s="49" t="s">
        <v>68</v>
      </c>
      <c r="Z15" s="84" t="s">
        <v>120</v>
      </c>
      <c r="AA15" s="84"/>
      <c r="AB15" s="84"/>
      <c r="AC15" s="31"/>
    </row>
    <row r="16" spans="2:29" ht="18.75" customHeight="1">
      <c r="B16" s="131" t="s">
        <v>111</v>
      </c>
      <c r="C16" s="121"/>
      <c r="D16" s="122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7"/>
    </row>
    <row r="17" spans="2:112" ht="18.75" customHeight="1" thickBot="1">
      <c r="B17" s="132"/>
      <c r="C17" s="133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9" t="s">
        <v>95</v>
      </c>
      <c r="O17" s="140"/>
      <c r="P17" s="80" t="s">
        <v>81</v>
      </c>
      <c r="Q17" s="80"/>
      <c r="R17" s="50"/>
      <c r="S17" s="32" t="s">
        <v>82</v>
      </c>
      <c r="T17" s="50"/>
      <c r="U17" s="32" t="s">
        <v>96</v>
      </c>
      <c r="V17" s="50"/>
      <c r="W17" s="32" t="s">
        <v>84</v>
      </c>
      <c r="X17" s="51" t="str">
        <f>IF(OR(R17="",T17="",V17=""),"",CHOOSE(WEEKDAY(DATE(R17+2018,T17,V17)),"日","月","火","水","木","金","土"))</f>
        <v/>
      </c>
      <c r="Y17" s="80" t="s">
        <v>97</v>
      </c>
      <c r="Z17" s="81"/>
      <c r="AA17" s="82" t="s">
        <v>98</v>
      </c>
      <c r="AB17" s="82"/>
      <c r="AC17" s="83"/>
    </row>
    <row r="18" spans="2:112" ht="18.75" customHeight="1" thickBot="1"/>
    <row r="19" spans="2:112" ht="18.75" customHeight="1" thickBot="1">
      <c r="B19" s="124" t="s">
        <v>99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6" t="s">
        <v>100</v>
      </c>
      <c r="M19" s="126"/>
      <c r="N19" s="126"/>
      <c r="O19" s="126"/>
      <c r="P19" s="127" t="s">
        <v>101</v>
      </c>
      <c r="Q19" s="127"/>
      <c r="R19" s="127"/>
      <c r="S19" s="126" t="s">
        <v>102</v>
      </c>
      <c r="T19" s="126"/>
      <c r="U19" s="128" t="s">
        <v>103</v>
      </c>
      <c r="V19" s="128"/>
      <c r="W19" s="128"/>
      <c r="X19" s="128"/>
      <c r="Y19" s="129" t="s">
        <v>104</v>
      </c>
      <c r="Z19" s="129"/>
      <c r="AA19" s="129"/>
      <c r="AB19" s="129"/>
      <c r="AC19" s="130"/>
    </row>
    <row r="20" spans="2:112" ht="18.75" customHeight="1" thickTop="1">
      <c r="B20" s="33">
        <v>71</v>
      </c>
      <c r="C20" s="108" t="s">
        <v>112</v>
      </c>
      <c r="D20" s="108"/>
      <c r="E20" s="108"/>
      <c r="F20" s="108"/>
      <c r="G20" s="108"/>
      <c r="H20" s="108"/>
      <c r="I20" s="108"/>
      <c r="J20" s="108"/>
      <c r="K20" s="108"/>
      <c r="L20" s="109" t="s">
        <v>113</v>
      </c>
      <c r="M20" s="109"/>
      <c r="N20" s="109"/>
      <c r="O20" s="109"/>
      <c r="P20" s="110">
        <v>2090</v>
      </c>
      <c r="Q20" s="110"/>
      <c r="R20" s="110"/>
      <c r="S20" s="111"/>
      <c r="T20" s="111"/>
      <c r="U20" s="112" t="str">
        <f>IF(S20="","",P20*S20)</f>
        <v/>
      </c>
      <c r="V20" s="112"/>
      <c r="W20" s="112"/>
      <c r="X20" s="112"/>
      <c r="Y20" s="109" t="s">
        <v>126</v>
      </c>
      <c r="Z20" s="109"/>
      <c r="AA20" s="109"/>
      <c r="AB20" s="109"/>
      <c r="AC20" s="113"/>
    </row>
    <row r="21" spans="2:112" ht="18.75" customHeight="1" thickBot="1">
      <c r="B21" s="40">
        <v>72</v>
      </c>
      <c r="C21" s="168" t="s">
        <v>29</v>
      </c>
      <c r="D21" s="168"/>
      <c r="E21" s="168"/>
      <c r="F21" s="168"/>
      <c r="G21" s="168"/>
      <c r="H21" s="168"/>
      <c r="I21" s="168"/>
      <c r="J21" s="168"/>
      <c r="K21" s="168"/>
      <c r="L21" s="169" t="s">
        <v>114</v>
      </c>
      <c r="M21" s="169"/>
      <c r="N21" s="169"/>
      <c r="O21" s="169"/>
      <c r="P21" s="170">
        <v>2090</v>
      </c>
      <c r="Q21" s="170"/>
      <c r="R21" s="170"/>
      <c r="S21" s="171"/>
      <c r="T21" s="171"/>
      <c r="U21" s="172" t="str">
        <f t="shared" ref="U21" si="0">IF(S21="","",P21*S21)</f>
        <v/>
      </c>
      <c r="V21" s="173"/>
      <c r="W21" s="173"/>
      <c r="X21" s="174"/>
      <c r="Y21" s="169" t="s">
        <v>127</v>
      </c>
      <c r="Z21" s="169"/>
      <c r="AA21" s="169"/>
      <c r="AB21" s="169"/>
      <c r="AC21" s="175"/>
    </row>
    <row r="22" spans="2:112" ht="18.75" customHeight="1" thickTop="1" thickBot="1">
      <c r="B22" s="210" t="s">
        <v>118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223">
        <v>1430</v>
      </c>
      <c r="Q22" s="223"/>
      <c r="R22" s="223"/>
      <c r="S22" s="224"/>
      <c r="T22" s="224"/>
      <c r="U22" s="225" t="str">
        <f t="shared" ref="U22" si="1">IF(S22="","",P22*S22)</f>
        <v/>
      </c>
      <c r="V22" s="225"/>
      <c r="W22" s="225"/>
      <c r="X22" s="225"/>
      <c r="Y22" s="214" t="s">
        <v>105</v>
      </c>
      <c r="Z22" s="100"/>
      <c r="AA22" s="100"/>
      <c r="AB22" s="100"/>
      <c r="AC22" s="101"/>
    </row>
    <row r="23" spans="2:112" ht="18.75" customHeight="1">
      <c r="B23" s="41"/>
      <c r="C23"/>
      <c r="D23"/>
      <c r="E23"/>
      <c r="F23"/>
      <c r="G23"/>
      <c r="H23"/>
      <c r="I23"/>
      <c r="J23"/>
      <c r="K23"/>
      <c r="L23"/>
      <c r="M23"/>
      <c r="N23"/>
      <c r="O23"/>
      <c r="P23" s="213" t="s">
        <v>106</v>
      </c>
      <c r="Q23" s="214"/>
      <c r="R23" s="214"/>
      <c r="S23" s="214"/>
      <c r="T23" s="215"/>
      <c r="U23" s="222" t="str">
        <f>IF(SUM(U20:X22)=0,"",SUM(U20:X22))</f>
        <v/>
      </c>
      <c r="V23" s="222"/>
      <c r="W23" s="222"/>
      <c r="X23" s="222"/>
      <c r="Y23" s="35" t="s">
        <v>65</v>
      </c>
      <c r="Z23"/>
      <c r="AA23"/>
      <c r="AB23"/>
      <c r="AC23"/>
    </row>
    <row r="24" spans="2:112" ht="18.7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216" t="s">
        <v>107</v>
      </c>
      <c r="Q24" s="217"/>
      <c r="R24" s="217"/>
      <c r="S24" s="217"/>
      <c r="T24" s="218"/>
      <c r="U24" s="221" t="str">
        <f>IF(U23="","",ROUNDDOWN(U23/11,0))</f>
        <v/>
      </c>
      <c r="V24" s="221"/>
      <c r="W24" s="221"/>
      <c r="X24" s="221"/>
      <c r="Y24" s="34" t="s">
        <v>65</v>
      </c>
      <c r="Z24"/>
      <c r="AA24"/>
      <c r="AB24"/>
      <c r="AC24"/>
    </row>
    <row r="25" spans="2:112" ht="18.75" customHeight="1">
      <c r="B25" s="219" t="s">
        <v>64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20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</row>
    <row r="26" spans="2:112" ht="18.75" customHeight="1">
      <c r="B26" s="192" t="s">
        <v>121</v>
      </c>
      <c r="C26" s="193"/>
      <c r="D26" s="194"/>
      <c r="E26" s="201"/>
      <c r="F26" s="202"/>
      <c r="G26" s="202"/>
      <c r="H26" s="203"/>
      <c r="I26" s="201" t="s">
        <v>10</v>
      </c>
      <c r="J26" s="202"/>
      <c r="K26" s="202"/>
      <c r="L26" s="203"/>
      <c r="M26" s="201" t="s">
        <v>11</v>
      </c>
      <c r="N26" s="202"/>
      <c r="O26" s="202"/>
      <c r="P26" s="203"/>
      <c r="Q26" s="201" t="s">
        <v>12</v>
      </c>
      <c r="R26" s="202"/>
      <c r="S26" s="202"/>
      <c r="T26" s="203"/>
      <c r="U26" s="204" t="s">
        <v>13</v>
      </c>
      <c r="V26" s="205"/>
      <c r="W26" s="205"/>
      <c r="X26" s="205"/>
      <c r="Y26" s="205"/>
      <c r="Z26" s="205"/>
      <c r="AA26" s="205"/>
      <c r="AB26" s="205"/>
      <c r="AC26" s="38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2:112" ht="18.75" customHeight="1">
      <c r="B27" s="195"/>
      <c r="C27" s="196"/>
      <c r="D27" s="197"/>
      <c r="E27" s="201" t="s">
        <v>14</v>
      </c>
      <c r="F27" s="202"/>
      <c r="G27" s="202"/>
      <c r="H27" s="203"/>
      <c r="I27" s="189">
        <v>400</v>
      </c>
      <c r="J27" s="190"/>
      <c r="K27" s="190"/>
      <c r="L27" s="191"/>
      <c r="M27" s="189">
        <v>500</v>
      </c>
      <c r="N27" s="190"/>
      <c r="O27" s="190"/>
      <c r="P27" s="191"/>
      <c r="Q27" s="189">
        <v>600</v>
      </c>
      <c r="R27" s="190"/>
      <c r="S27" s="190"/>
      <c r="T27" s="191"/>
      <c r="U27" s="206"/>
      <c r="V27" s="207"/>
      <c r="W27" s="207"/>
      <c r="X27" s="207"/>
      <c r="Y27" s="207"/>
      <c r="Z27" s="207"/>
      <c r="AA27" s="207"/>
      <c r="AB27" s="207"/>
      <c r="AC27" s="38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2:112" ht="18.75" customHeight="1">
      <c r="B28" s="195"/>
      <c r="C28" s="196"/>
      <c r="D28" s="197"/>
      <c r="E28" s="201"/>
      <c r="F28" s="202"/>
      <c r="G28" s="202"/>
      <c r="H28" s="203"/>
      <c r="I28" s="201" t="s">
        <v>15</v>
      </c>
      <c r="J28" s="202"/>
      <c r="K28" s="202"/>
      <c r="L28" s="203"/>
      <c r="M28" s="201" t="s">
        <v>16</v>
      </c>
      <c r="N28" s="202"/>
      <c r="O28" s="202"/>
      <c r="P28" s="203"/>
      <c r="Q28" s="201" t="s">
        <v>17</v>
      </c>
      <c r="R28" s="202"/>
      <c r="S28" s="202"/>
      <c r="T28" s="203"/>
      <c r="U28" s="201" t="s">
        <v>18</v>
      </c>
      <c r="V28" s="202"/>
      <c r="W28" s="202"/>
      <c r="X28" s="203"/>
      <c r="Y28" s="201" t="s">
        <v>19</v>
      </c>
      <c r="Z28" s="202"/>
      <c r="AA28" s="202"/>
      <c r="AB28" s="203"/>
    </row>
    <row r="29" spans="2:112" ht="18.75" customHeight="1">
      <c r="B29" s="198"/>
      <c r="C29" s="199"/>
      <c r="D29" s="200"/>
      <c r="E29" s="201" t="s">
        <v>20</v>
      </c>
      <c r="F29" s="202"/>
      <c r="G29" s="202"/>
      <c r="H29" s="203"/>
      <c r="I29" s="189">
        <v>400</v>
      </c>
      <c r="J29" s="190"/>
      <c r="K29" s="190"/>
      <c r="L29" s="191"/>
      <c r="M29" s="189">
        <v>450</v>
      </c>
      <c r="N29" s="190"/>
      <c r="O29" s="190"/>
      <c r="P29" s="191"/>
      <c r="Q29" s="189">
        <v>500</v>
      </c>
      <c r="R29" s="190"/>
      <c r="S29" s="190"/>
      <c r="T29" s="191"/>
      <c r="U29" s="189">
        <v>550</v>
      </c>
      <c r="V29" s="190"/>
      <c r="W29" s="190"/>
      <c r="X29" s="191"/>
      <c r="Y29" s="189">
        <v>600</v>
      </c>
      <c r="Z29" s="190"/>
      <c r="AA29" s="190"/>
      <c r="AB29" s="191"/>
    </row>
    <row r="30" spans="2:112" ht="18.75" customHeight="1">
      <c r="B30" s="165" t="s">
        <v>21</v>
      </c>
      <c r="C30" s="166"/>
      <c r="D30" s="167"/>
      <c r="E30" s="159" t="s">
        <v>115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1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2:112" ht="18.75" customHeight="1">
      <c r="B31" s="156" t="s">
        <v>22</v>
      </c>
      <c r="C31" s="157"/>
      <c r="D31" s="158"/>
      <c r="E31" s="162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2:112" ht="18.75" customHeight="1">
      <c r="B32" s="141" t="s">
        <v>23</v>
      </c>
      <c r="C32" s="142"/>
      <c r="D32" s="143"/>
      <c r="E32" s="153" t="s">
        <v>24</v>
      </c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5"/>
      <c r="AC32" s="39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spans="2:112" ht="18.75" customHeight="1">
      <c r="B33" s="144"/>
      <c r="C33" s="145"/>
      <c r="D33" s="146"/>
      <c r="E33" s="150" t="s">
        <v>25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2"/>
      <c r="AC33" s="39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</row>
    <row r="34" spans="2:112" ht="18.75" customHeight="1">
      <c r="B34" s="144"/>
      <c r="C34" s="145"/>
      <c r="D34" s="146"/>
      <c r="E34" s="150" t="s">
        <v>26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2"/>
      <c r="AC34" s="39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</row>
    <row r="35" spans="2:112" ht="18.75" customHeight="1">
      <c r="B35" s="144"/>
      <c r="C35" s="145"/>
      <c r="D35" s="146"/>
      <c r="E35" s="226" t="s">
        <v>27</v>
      </c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8"/>
      <c r="AC35" s="39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</row>
    <row r="36" spans="2:112" ht="18.75" customHeight="1">
      <c r="B36" s="147"/>
      <c r="C36" s="148"/>
      <c r="D36" s="149"/>
      <c r="E36" s="229" t="s">
        <v>28</v>
      </c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1"/>
      <c r="AC36" s="39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</row>
    <row r="37" spans="2:112" ht="18.75" customHeight="1"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</row>
    <row r="38" spans="2:112" ht="18.75" customHeight="1">
      <c r="B38" s="233" t="s">
        <v>129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2:112" ht="18.75" customHeight="1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</row>
    <row r="40" spans="2:112" ht="18.75" customHeight="1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</row>
    <row r="41" spans="2:112" ht="18.75" customHeight="1"/>
    <row r="42" spans="2:112" ht="18.75" customHeight="1"/>
    <row r="43" spans="2:112" ht="18.75" customHeight="1">
      <c r="B43" s="179" t="s">
        <v>117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</row>
    <row r="44" spans="2:112" ht="18.75" customHeight="1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</row>
    <row r="45" spans="2:112" ht="18.75" customHeight="1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</row>
    <row r="46" spans="2:112" ht="18.75" customHeight="1">
      <c r="B46" s="26"/>
      <c r="E46" s="27"/>
      <c r="W46"/>
      <c r="X46"/>
      <c r="Y46"/>
      <c r="Z46"/>
      <c r="AA46"/>
      <c r="AB46"/>
    </row>
    <row r="47" spans="2:112" ht="18.75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W47"/>
      <c r="X47"/>
      <c r="Y47"/>
      <c r="Z47"/>
      <c r="AA47"/>
      <c r="AB47"/>
    </row>
    <row r="48" spans="2:112" ht="18.7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U48" s="57" t="s">
        <v>77</v>
      </c>
      <c r="V48" s="58"/>
      <c r="W48" s="61" t="s">
        <v>116</v>
      </c>
      <c r="X48" s="61"/>
      <c r="Y48" s="61" t="str">
        <f>IF(Y6="","",Y6)</f>
        <v/>
      </c>
      <c r="Z48" s="61"/>
      <c r="AA48" s="61"/>
      <c r="AB48" s="181"/>
    </row>
    <row r="49" spans="2:29" ht="18.75" customHeight="1">
      <c r="B49"/>
      <c r="C49"/>
      <c r="D49" s="183" t="str">
        <f>IF(D7="","",D7)</f>
        <v/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27" t="s">
        <v>108</v>
      </c>
      <c r="U49" s="59"/>
      <c r="V49" s="60"/>
      <c r="W49" s="62"/>
      <c r="X49" s="62"/>
      <c r="Y49" s="62"/>
      <c r="Z49" s="62"/>
      <c r="AA49" s="62"/>
      <c r="AB49" s="182"/>
    </row>
    <row r="50" spans="2:29" ht="18.75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S50"/>
      <c r="T50"/>
      <c r="U50" s="85" t="s">
        <v>81</v>
      </c>
      <c r="V50" s="85"/>
      <c r="W50" s="44" t="str">
        <f>IF(W8="","",W8)</f>
        <v/>
      </c>
      <c r="X50" s="42" t="s">
        <v>82</v>
      </c>
      <c r="Y50" s="44" t="str">
        <f>IF(Y8="","",Y8)</f>
        <v/>
      </c>
      <c r="Z50" s="42" t="s">
        <v>83</v>
      </c>
      <c r="AA50" s="44" t="str">
        <f>IF(AA8="","",AA8)</f>
        <v/>
      </c>
      <c r="AB50" s="42" t="s">
        <v>84</v>
      </c>
    </row>
    <row r="51" spans="2:29" ht="18.7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/>
      <c r="V51"/>
      <c r="W51"/>
      <c r="X51"/>
      <c r="Y51"/>
      <c r="Z51"/>
      <c r="AA51"/>
      <c r="AB51"/>
      <c r="AC51"/>
    </row>
    <row r="52" spans="2:29" ht="18.75" customHeight="1" thickBot="1">
      <c r="S52"/>
      <c r="T52"/>
      <c r="U52"/>
      <c r="V52"/>
      <c r="W52"/>
      <c r="X52"/>
      <c r="Y52"/>
      <c r="Z52"/>
      <c r="AA52"/>
      <c r="AB52"/>
      <c r="AC52"/>
    </row>
    <row r="53" spans="2:29" ht="18.75" customHeight="1">
      <c r="B53" s="92" t="s">
        <v>86</v>
      </c>
      <c r="C53" s="93"/>
      <c r="D53" s="93"/>
      <c r="E53" s="93"/>
      <c r="F53" s="93"/>
      <c r="G53" s="93"/>
      <c r="H53" s="93"/>
      <c r="I53" s="96" t="str">
        <f>I11</f>
        <v/>
      </c>
      <c r="J53" s="96"/>
      <c r="K53" s="96"/>
      <c r="L53" s="96"/>
      <c r="M53" s="96"/>
      <c r="N53" s="96"/>
      <c r="O53" s="98" t="s">
        <v>65</v>
      </c>
      <c r="P53" s="99"/>
      <c r="S53"/>
      <c r="T53"/>
      <c r="U53"/>
      <c r="V53"/>
      <c r="W53"/>
      <c r="X53"/>
      <c r="Y53"/>
      <c r="Z53"/>
      <c r="AA53"/>
      <c r="AB53"/>
      <c r="AC53"/>
    </row>
    <row r="54" spans="2:29" ht="18.75" customHeight="1" thickBot="1">
      <c r="B54" s="94"/>
      <c r="C54" s="95"/>
      <c r="D54" s="95"/>
      <c r="E54" s="95"/>
      <c r="F54" s="95"/>
      <c r="G54" s="95"/>
      <c r="H54" s="95"/>
      <c r="I54" s="97"/>
      <c r="J54" s="97"/>
      <c r="K54" s="97"/>
      <c r="L54" s="97"/>
      <c r="M54" s="97"/>
      <c r="N54" s="97"/>
      <c r="O54" s="100"/>
      <c r="P54" s="101"/>
      <c r="S54"/>
      <c r="T54"/>
      <c r="U54"/>
      <c r="V54"/>
      <c r="W54"/>
      <c r="X54"/>
      <c r="Y54"/>
      <c r="Z54"/>
      <c r="AA54"/>
      <c r="AB54"/>
      <c r="AC54"/>
    </row>
    <row r="55" spans="2:29" ht="18.75" customHeight="1" thickBot="1">
      <c r="B55" s="29"/>
    </row>
    <row r="56" spans="2:29" ht="18.75" customHeight="1">
      <c r="B56" s="114" t="s">
        <v>88</v>
      </c>
      <c r="C56" s="115"/>
      <c r="D56" s="116"/>
      <c r="E56" s="176" t="str">
        <f>IF(E14="","",E14)</f>
        <v/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8"/>
    </row>
    <row r="57" spans="2:29" ht="18.75" customHeight="1">
      <c r="B57" s="120" t="s">
        <v>89</v>
      </c>
      <c r="C57" s="121"/>
      <c r="D57" s="122"/>
      <c r="E57" s="30" t="str">
        <f>E15</f>
        <v>□</v>
      </c>
      <c r="F57" s="123" t="s">
        <v>90</v>
      </c>
      <c r="G57" s="123"/>
      <c r="H57" s="123"/>
      <c r="I57" s="30" t="str">
        <f>I15</f>
        <v>□</v>
      </c>
      <c r="J57" s="123" t="s">
        <v>91</v>
      </c>
      <c r="K57" s="123"/>
      <c r="L57" s="123"/>
      <c r="M57" s="30" t="str">
        <f>M15</f>
        <v>□</v>
      </c>
      <c r="N57" s="123" t="s">
        <v>92</v>
      </c>
      <c r="O57" s="123"/>
      <c r="P57" s="123"/>
      <c r="Q57" s="30" t="str">
        <f>Q15</f>
        <v>□</v>
      </c>
      <c r="R57" s="123" t="s">
        <v>93</v>
      </c>
      <c r="S57" s="123"/>
      <c r="T57" s="123"/>
      <c r="U57" s="30" t="str">
        <f>U15</f>
        <v>□</v>
      </c>
      <c r="V57" s="123" t="s">
        <v>119</v>
      </c>
      <c r="W57" s="123"/>
      <c r="X57" s="123"/>
      <c r="Y57" s="25" t="str">
        <f>Y15</f>
        <v>□</v>
      </c>
      <c r="Z57" s="84" t="s">
        <v>120</v>
      </c>
      <c r="AA57" s="84"/>
      <c r="AB57" s="84"/>
      <c r="AC57" s="31"/>
    </row>
    <row r="58" spans="2:29" ht="18.75" customHeight="1">
      <c r="B58" s="184" t="s">
        <v>94</v>
      </c>
      <c r="C58" s="121"/>
      <c r="D58" s="122"/>
      <c r="E58" s="185" t="str">
        <f>IF(E16="","",E16)</f>
        <v/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86"/>
    </row>
    <row r="59" spans="2:29" ht="18.75" customHeight="1" thickBot="1">
      <c r="B59" s="132"/>
      <c r="C59" s="133"/>
      <c r="D59" s="134"/>
      <c r="E59" s="187" t="str">
        <f>IF(E17="","",E17)</f>
        <v/>
      </c>
      <c r="F59" s="187"/>
      <c r="G59" s="187"/>
      <c r="H59" s="187"/>
      <c r="I59" s="187"/>
      <c r="J59" s="187"/>
      <c r="K59" s="187"/>
      <c r="L59" s="187"/>
      <c r="M59" s="187"/>
      <c r="N59" s="139" t="s">
        <v>95</v>
      </c>
      <c r="O59" s="140"/>
      <c r="P59" s="80" t="s">
        <v>81</v>
      </c>
      <c r="Q59" s="80"/>
      <c r="R59" s="45" t="str">
        <f>IF(R17="","",R17)</f>
        <v/>
      </c>
      <c r="S59" s="32" t="s">
        <v>82</v>
      </c>
      <c r="T59" s="45" t="str">
        <f>IF(T17="","",T17)</f>
        <v/>
      </c>
      <c r="U59" s="32" t="s">
        <v>96</v>
      </c>
      <c r="V59" s="45" t="str">
        <f>IF(V17="","",V17)</f>
        <v/>
      </c>
      <c r="W59" s="32" t="s">
        <v>84</v>
      </c>
      <c r="X59" s="46" t="str">
        <f>IF(X17="","",X17)</f>
        <v/>
      </c>
      <c r="Y59" s="80" t="s">
        <v>97</v>
      </c>
      <c r="Z59" s="81"/>
      <c r="AA59" s="82" t="s">
        <v>98</v>
      </c>
      <c r="AB59" s="82"/>
      <c r="AC59" s="83"/>
    </row>
    <row r="60" spans="2:29" ht="18.75" customHeight="1" thickBot="1"/>
    <row r="61" spans="2:29" ht="18.75" customHeight="1" thickBot="1">
      <c r="B61" s="124" t="s">
        <v>99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6" t="s">
        <v>100</v>
      </c>
      <c r="M61" s="126"/>
      <c r="N61" s="126"/>
      <c r="O61" s="126"/>
      <c r="P61" s="127" t="s">
        <v>101</v>
      </c>
      <c r="Q61" s="127"/>
      <c r="R61" s="127"/>
      <c r="S61" s="126" t="s">
        <v>102</v>
      </c>
      <c r="T61" s="126"/>
      <c r="U61" s="128" t="s">
        <v>103</v>
      </c>
      <c r="V61" s="128"/>
      <c r="W61" s="128"/>
      <c r="X61" s="128"/>
      <c r="Y61" s="129" t="s">
        <v>104</v>
      </c>
      <c r="Z61" s="129"/>
      <c r="AA61" s="129"/>
      <c r="AB61" s="129"/>
      <c r="AC61" s="130"/>
    </row>
    <row r="62" spans="2:29" ht="18.75" customHeight="1" thickTop="1">
      <c r="B62" s="33">
        <v>71</v>
      </c>
      <c r="C62" s="108" t="s">
        <v>112</v>
      </c>
      <c r="D62" s="108"/>
      <c r="E62" s="108"/>
      <c r="F62" s="108"/>
      <c r="G62" s="108"/>
      <c r="H62" s="108"/>
      <c r="I62" s="108"/>
      <c r="J62" s="108"/>
      <c r="K62" s="108"/>
      <c r="L62" s="109" t="s">
        <v>113</v>
      </c>
      <c r="M62" s="109"/>
      <c r="N62" s="109"/>
      <c r="O62" s="109"/>
      <c r="P62" s="110">
        <v>2090</v>
      </c>
      <c r="Q62" s="110"/>
      <c r="R62" s="110"/>
      <c r="S62" s="188" t="str">
        <f>IF(S20="","",S20)</f>
        <v/>
      </c>
      <c r="T62" s="188"/>
      <c r="U62" s="112" t="str">
        <f>IF(S62="","",P62*S62)</f>
        <v/>
      </c>
      <c r="V62" s="112"/>
      <c r="W62" s="112"/>
      <c r="X62" s="112"/>
      <c r="Y62" s="109" t="s">
        <v>126</v>
      </c>
      <c r="Z62" s="109"/>
      <c r="AA62" s="109"/>
      <c r="AB62" s="109"/>
      <c r="AC62" s="113"/>
    </row>
    <row r="63" spans="2:29" ht="18.75" customHeight="1" thickBot="1">
      <c r="B63" s="40">
        <v>72</v>
      </c>
      <c r="C63" s="168" t="s">
        <v>29</v>
      </c>
      <c r="D63" s="168"/>
      <c r="E63" s="168"/>
      <c r="F63" s="168"/>
      <c r="G63" s="168"/>
      <c r="H63" s="168"/>
      <c r="I63" s="168"/>
      <c r="J63" s="168"/>
      <c r="K63" s="168"/>
      <c r="L63" s="169" t="s">
        <v>114</v>
      </c>
      <c r="M63" s="169"/>
      <c r="N63" s="169"/>
      <c r="O63" s="169"/>
      <c r="P63" s="170">
        <v>2090</v>
      </c>
      <c r="Q63" s="170"/>
      <c r="R63" s="170"/>
      <c r="S63" s="257" t="str">
        <f>IF(S21="","",S21)</f>
        <v/>
      </c>
      <c r="T63" s="257"/>
      <c r="U63" s="172" t="str">
        <f t="shared" ref="U63:U64" si="2">IF(S63="","",P63*S63)</f>
        <v/>
      </c>
      <c r="V63" s="173"/>
      <c r="W63" s="173"/>
      <c r="X63" s="174"/>
      <c r="Y63" s="169" t="s">
        <v>127</v>
      </c>
      <c r="Z63" s="169"/>
      <c r="AA63" s="169"/>
      <c r="AB63" s="169"/>
      <c r="AC63" s="175"/>
    </row>
    <row r="64" spans="2:29" ht="18.75" customHeight="1" thickTop="1" thickBot="1">
      <c r="B64" s="210" t="s">
        <v>118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2"/>
      <c r="P64" s="223">
        <v>1430</v>
      </c>
      <c r="Q64" s="223"/>
      <c r="R64" s="223"/>
      <c r="S64" s="232" t="str">
        <f>IF(S22="","",S22)</f>
        <v/>
      </c>
      <c r="T64" s="232"/>
      <c r="U64" s="225" t="str">
        <f t="shared" si="2"/>
        <v/>
      </c>
      <c r="V64" s="225"/>
      <c r="W64" s="225"/>
      <c r="X64" s="225"/>
      <c r="Y64" s="214" t="s">
        <v>105</v>
      </c>
      <c r="Z64" s="100"/>
      <c r="AA64" s="100"/>
      <c r="AB64" s="100"/>
      <c r="AC64" s="101"/>
    </row>
    <row r="65" spans="2:112" ht="18.75" customHeight="1">
      <c r="B65" s="41"/>
      <c r="C65"/>
      <c r="D65"/>
      <c r="E65"/>
      <c r="F65"/>
      <c r="G65"/>
      <c r="H65"/>
      <c r="I65"/>
      <c r="J65"/>
      <c r="K65"/>
      <c r="L65"/>
      <c r="M65"/>
      <c r="N65"/>
      <c r="O65"/>
      <c r="P65" s="213" t="s">
        <v>106</v>
      </c>
      <c r="Q65" s="214"/>
      <c r="R65" s="214"/>
      <c r="S65" s="214"/>
      <c r="T65" s="215"/>
      <c r="U65" s="222" t="str">
        <f>IF(SUM(U62:X64)=0,"",SUM(U62:X64))</f>
        <v/>
      </c>
      <c r="V65" s="222"/>
      <c r="W65" s="222"/>
      <c r="X65" s="222"/>
      <c r="Y65" s="35" t="s">
        <v>65</v>
      </c>
      <c r="Z65"/>
      <c r="AA65"/>
      <c r="AB65"/>
      <c r="AC65"/>
    </row>
    <row r="66" spans="2:112" ht="18.75" customHeight="1" thickBo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216" t="s">
        <v>107</v>
      </c>
      <c r="Q66" s="217"/>
      <c r="R66" s="217"/>
      <c r="S66" s="217"/>
      <c r="T66" s="218"/>
      <c r="U66" s="221" t="str">
        <f>IF(U65="","",ROUNDDOWN(U65/11,0))</f>
        <v/>
      </c>
      <c r="V66" s="221"/>
      <c r="W66" s="221"/>
      <c r="X66" s="221"/>
      <c r="Y66" s="34" t="s">
        <v>65</v>
      </c>
      <c r="Z66"/>
      <c r="AA66"/>
      <c r="AB66"/>
      <c r="AC66"/>
    </row>
    <row r="67" spans="2:112" ht="18.75" customHeight="1">
      <c r="B67" s="219" t="s">
        <v>64</v>
      </c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20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</row>
    <row r="68" spans="2:112" ht="18.75" customHeight="1">
      <c r="B68" s="192" t="s">
        <v>9</v>
      </c>
      <c r="C68" s="193"/>
      <c r="D68" s="194"/>
      <c r="E68" s="201"/>
      <c r="F68" s="202"/>
      <c r="G68" s="202"/>
      <c r="H68" s="203"/>
      <c r="I68" s="201" t="s">
        <v>10</v>
      </c>
      <c r="J68" s="202"/>
      <c r="K68" s="202"/>
      <c r="L68" s="203"/>
      <c r="M68" s="201" t="s">
        <v>11</v>
      </c>
      <c r="N68" s="202"/>
      <c r="O68" s="202"/>
      <c r="P68" s="203"/>
      <c r="Q68" s="201" t="s">
        <v>12</v>
      </c>
      <c r="R68" s="202"/>
      <c r="S68" s="202"/>
      <c r="T68" s="203"/>
      <c r="U68" s="204" t="s">
        <v>13</v>
      </c>
      <c r="V68" s="205"/>
      <c r="W68" s="205"/>
      <c r="X68" s="205"/>
      <c r="Y68" s="205"/>
      <c r="Z68" s="205"/>
      <c r="AA68" s="205"/>
      <c r="AB68" s="205"/>
      <c r="AC68" s="38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</row>
    <row r="69" spans="2:112" ht="18.75" customHeight="1">
      <c r="B69" s="195"/>
      <c r="C69" s="196"/>
      <c r="D69" s="197"/>
      <c r="E69" s="201" t="s">
        <v>14</v>
      </c>
      <c r="F69" s="202"/>
      <c r="G69" s="202"/>
      <c r="H69" s="203"/>
      <c r="I69" s="189">
        <v>400</v>
      </c>
      <c r="J69" s="190"/>
      <c r="K69" s="190"/>
      <c r="L69" s="191"/>
      <c r="M69" s="189">
        <v>500</v>
      </c>
      <c r="N69" s="190"/>
      <c r="O69" s="190"/>
      <c r="P69" s="191"/>
      <c r="Q69" s="189">
        <v>600</v>
      </c>
      <c r="R69" s="190"/>
      <c r="S69" s="190"/>
      <c r="T69" s="191"/>
      <c r="U69" s="206"/>
      <c r="V69" s="207"/>
      <c r="W69" s="207"/>
      <c r="X69" s="207"/>
      <c r="Y69" s="207"/>
      <c r="Z69" s="207"/>
      <c r="AA69" s="207"/>
      <c r="AB69" s="207"/>
      <c r="AC69" s="38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</row>
    <row r="70" spans="2:112" ht="18.75" customHeight="1">
      <c r="B70" s="195"/>
      <c r="C70" s="196"/>
      <c r="D70" s="197"/>
      <c r="E70" s="201"/>
      <c r="F70" s="202"/>
      <c r="G70" s="202"/>
      <c r="H70" s="203"/>
      <c r="I70" s="201" t="s">
        <v>15</v>
      </c>
      <c r="J70" s="202"/>
      <c r="K70" s="202"/>
      <c r="L70" s="203"/>
      <c r="M70" s="201" t="s">
        <v>16</v>
      </c>
      <c r="N70" s="202"/>
      <c r="O70" s="202"/>
      <c r="P70" s="203"/>
      <c r="Q70" s="201" t="s">
        <v>17</v>
      </c>
      <c r="R70" s="202"/>
      <c r="S70" s="202"/>
      <c r="T70" s="203"/>
      <c r="U70" s="201" t="s">
        <v>18</v>
      </c>
      <c r="V70" s="202"/>
      <c r="W70" s="202"/>
      <c r="X70" s="203"/>
      <c r="Y70" s="201" t="s">
        <v>19</v>
      </c>
      <c r="Z70" s="202"/>
      <c r="AA70" s="202"/>
      <c r="AB70" s="203"/>
    </row>
    <row r="71" spans="2:112" ht="18.75" customHeight="1">
      <c r="B71" s="198"/>
      <c r="C71" s="199"/>
      <c r="D71" s="200"/>
      <c r="E71" s="201" t="s">
        <v>20</v>
      </c>
      <c r="F71" s="202"/>
      <c r="G71" s="202"/>
      <c r="H71" s="203"/>
      <c r="I71" s="189">
        <v>400</v>
      </c>
      <c r="J71" s="190"/>
      <c r="K71" s="190"/>
      <c r="L71" s="191"/>
      <c r="M71" s="189">
        <v>450</v>
      </c>
      <c r="N71" s="190"/>
      <c r="O71" s="190"/>
      <c r="P71" s="191"/>
      <c r="Q71" s="189">
        <v>500</v>
      </c>
      <c r="R71" s="190"/>
      <c r="S71" s="190"/>
      <c r="T71" s="191"/>
      <c r="U71" s="189">
        <v>550</v>
      </c>
      <c r="V71" s="190"/>
      <c r="W71" s="190"/>
      <c r="X71" s="191"/>
      <c r="Y71" s="189">
        <v>600</v>
      </c>
      <c r="Z71" s="190"/>
      <c r="AA71" s="190"/>
      <c r="AB71" s="191"/>
    </row>
    <row r="72" spans="2:112" ht="18.75" customHeight="1">
      <c r="B72" s="165" t="s">
        <v>21</v>
      </c>
      <c r="C72" s="166"/>
      <c r="D72" s="167"/>
      <c r="E72" s="159" t="s">
        <v>115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</row>
    <row r="73" spans="2:112" ht="18.75" customHeight="1">
      <c r="B73" s="156" t="s">
        <v>22</v>
      </c>
      <c r="C73" s="157"/>
      <c r="D73" s="158"/>
      <c r="E73" s="162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4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2:112" ht="18.75" customHeight="1">
      <c r="B74" s="141" t="s">
        <v>23</v>
      </c>
      <c r="C74" s="142"/>
      <c r="D74" s="143"/>
      <c r="E74" s="153" t="s">
        <v>24</v>
      </c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5"/>
      <c r="AC74" s="39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2:112" ht="18.75" customHeight="1">
      <c r="B75" s="144"/>
      <c r="C75" s="145"/>
      <c r="D75" s="146"/>
      <c r="E75" s="150" t="s">
        <v>25</v>
      </c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2"/>
      <c r="AC75" s="39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2:112" ht="18.75" customHeight="1">
      <c r="B76" s="144"/>
      <c r="C76" s="145"/>
      <c r="D76" s="146"/>
      <c r="E76" s="150" t="s">
        <v>26</v>
      </c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2"/>
      <c r="AC76" s="39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2:112" ht="18.75" customHeight="1">
      <c r="B77" s="144"/>
      <c r="C77" s="145"/>
      <c r="D77" s="146"/>
      <c r="E77" s="226" t="s">
        <v>27</v>
      </c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8"/>
      <c r="AC77" s="39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2:112" ht="18.75" customHeight="1">
      <c r="B78" s="147"/>
      <c r="C78" s="148"/>
      <c r="D78" s="149"/>
      <c r="E78" s="229" t="s">
        <v>28</v>
      </c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1"/>
      <c r="AC78" s="39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2:112" ht="18.75" customHeight="1">
      <c r="B79" s="235" t="s">
        <v>129</v>
      </c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2:112" ht="18.75" customHeight="1"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P80"/>
      <c r="Q80" s="237" t="s">
        <v>134</v>
      </c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2:29" ht="18.75" customHeight="1"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2:29" ht="18.75" customHeight="1">
      <c r="B82" s="233" t="s">
        <v>122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2:29" ht="18.75" customHeight="1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</row>
    <row r="84" spans="2:29" ht="18.75" customHeight="1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</row>
    <row r="85" spans="2:29" ht="18.75" customHeight="1">
      <c r="B85" s="208" t="s">
        <v>109</v>
      </c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</row>
    <row r="86" spans="2:29" ht="18.75" customHeight="1"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</row>
    <row r="87" spans="2:29" ht="18.75" customHeight="1"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</row>
    <row r="88" spans="2:29" ht="18.75" customHeight="1">
      <c r="B88" s="26"/>
      <c r="E88" s="27"/>
      <c r="W88"/>
      <c r="X88"/>
      <c r="Y88"/>
      <c r="Z88"/>
      <c r="AA88"/>
      <c r="AB88"/>
    </row>
    <row r="89" spans="2:29" ht="18.75" customHeight="1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W89"/>
      <c r="X89"/>
      <c r="Y89"/>
      <c r="Z89"/>
      <c r="AA89"/>
      <c r="AB89"/>
    </row>
    <row r="90" spans="2:29" ht="18.75" customHeigh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U90" s="57" t="s">
        <v>77</v>
      </c>
      <c r="V90" s="58"/>
      <c r="W90" s="61" t="s">
        <v>116</v>
      </c>
      <c r="X90" s="61"/>
      <c r="Y90" s="61" t="str">
        <f>IF(Y48="","",Y48)</f>
        <v/>
      </c>
      <c r="Z90" s="61"/>
      <c r="AA90" s="61"/>
      <c r="AB90" s="181"/>
    </row>
    <row r="91" spans="2:29" ht="18.75" customHeight="1">
      <c r="B91"/>
      <c r="C91"/>
      <c r="D91" s="183" t="str">
        <f>IF(D49="","",D49)</f>
        <v/>
      </c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27" t="s">
        <v>108</v>
      </c>
      <c r="U91" s="59"/>
      <c r="V91" s="60"/>
      <c r="W91" s="62"/>
      <c r="X91" s="62"/>
      <c r="Y91" s="62"/>
      <c r="Z91" s="62"/>
      <c r="AA91" s="62"/>
      <c r="AB91" s="182"/>
    </row>
    <row r="92" spans="2:29" ht="18.7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S92"/>
      <c r="T92"/>
      <c r="U92" s="85" t="s">
        <v>81</v>
      </c>
      <c r="V92" s="85"/>
      <c r="W92" s="44" t="str">
        <f>IF(W50="","",W50)</f>
        <v/>
      </c>
      <c r="X92" s="42" t="s">
        <v>82</v>
      </c>
      <c r="Y92" s="44" t="str">
        <f>IF(Y50="","",Y50)</f>
        <v/>
      </c>
      <c r="Z92" s="42" t="s">
        <v>83</v>
      </c>
      <c r="AA92" s="44" t="str">
        <f>IF(AA50="","",AA50)</f>
        <v/>
      </c>
      <c r="AB92" s="42" t="s">
        <v>84</v>
      </c>
    </row>
    <row r="93" spans="2:29" ht="18.75" customHeight="1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S93"/>
      <c r="T93"/>
      <c r="U93"/>
      <c r="V93"/>
      <c r="W93"/>
      <c r="X93"/>
      <c r="Y93"/>
      <c r="Z93"/>
      <c r="AA93"/>
      <c r="AB93"/>
      <c r="AC93"/>
    </row>
    <row r="94" spans="2:29" ht="18.75" customHeight="1" thickBot="1">
      <c r="R94" s="238" t="s">
        <v>128</v>
      </c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40"/>
    </row>
    <row r="95" spans="2:29" ht="18.75" customHeight="1">
      <c r="B95" s="92" t="s">
        <v>86</v>
      </c>
      <c r="C95" s="93"/>
      <c r="D95" s="93"/>
      <c r="E95" s="93"/>
      <c r="F95" s="93"/>
      <c r="G95" s="93"/>
      <c r="H95" s="93"/>
      <c r="I95" s="96" t="str">
        <f>I53</f>
        <v/>
      </c>
      <c r="J95" s="96"/>
      <c r="K95" s="96"/>
      <c r="L95" s="96"/>
      <c r="M95" s="96"/>
      <c r="N95" s="96"/>
      <c r="O95" s="98" t="s">
        <v>65</v>
      </c>
      <c r="P95" s="99"/>
      <c r="R95" s="241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3"/>
    </row>
    <row r="96" spans="2:29" ht="18.75" customHeight="1" thickBot="1">
      <c r="B96" s="94"/>
      <c r="C96" s="95"/>
      <c r="D96" s="95"/>
      <c r="E96" s="95"/>
      <c r="F96" s="95"/>
      <c r="G96" s="95"/>
      <c r="H96" s="95"/>
      <c r="I96" s="97"/>
      <c r="J96" s="97"/>
      <c r="K96" s="97"/>
      <c r="L96" s="97"/>
      <c r="M96" s="97"/>
      <c r="N96" s="97"/>
      <c r="O96" s="100"/>
      <c r="P96" s="101"/>
      <c r="R96" s="244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6"/>
    </row>
    <row r="97" spans="2:29" ht="18.75" customHeight="1" thickBot="1">
      <c r="B97" s="29"/>
    </row>
    <row r="98" spans="2:29" ht="18.75" customHeight="1">
      <c r="B98" s="114" t="s">
        <v>88</v>
      </c>
      <c r="C98" s="115"/>
      <c r="D98" s="116"/>
      <c r="E98" s="176" t="str">
        <f>IF(E56="","",E56)</f>
        <v/>
      </c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8"/>
    </row>
    <row r="99" spans="2:29" ht="18.75" customHeight="1">
      <c r="B99" s="120" t="s">
        <v>89</v>
      </c>
      <c r="C99" s="121"/>
      <c r="D99" s="122"/>
      <c r="E99" s="30" t="str">
        <f>E57</f>
        <v>□</v>
      </c>
      <c r="F99" s="123" t="s">
        <v>90</v>
      </c>
      <c r="G99" s="123"/>
      <c r="H99" s="123"/>
      <c r="I99" s="30" t="str">
        <f>I57</f>
        <v>□</v>
      </c>
      <c r="J99" s="123" t="s">
        <v>91</v>
      </c>
      <c r="K99" s="123"/>
      <c r="L99" s="123"/>
      <c r="M99" s="30" t="str">
        <f>M57</f>
        <v>□</v>
      </c>
      <c r="N99" s="123" t="s">
        <v>92</v>
      </c>
      <c r="O99" s="123"/>
      <c r="P99" s="123"/>
      <c r="Q99" s="30" t="str">
        <f>Q57</f>
        <v>□</v>
      </c>
      <c r="R99" s="123" t="s">
        <v>93</v>
      </c>
      <c r="S99" s="123"/>
      <c r="T99" s="123"/>
      <c r="U99" s="30" t="str">
        <f>U57</f>
        <v>□</v>
      </c>
      <c r="V99" s="123" t="s">
        <v>119</v>
      </c>
      <c r="W99" s="123"/>
      <c r="X99" s="123"/>
      <c r="Y99" s="25" t="str">
        <f>Y57</f>
        <v>□</v>
      </c>
      <c r="Z99" s="84" t="s">
        <v>120</v>
      </c>
      <c r="AA99" s="84"/>
      <c r="AB99" s="84"/>
      <c r="AC99" s="31"/>
    </row>
    <row r="100" spans="2:29" ht="18.75" customHeight="1">
      <c r="B100" s="184" t="s">
        <v>94</v>
      </c>
      <c r="C100" s="121"/>
      <c r="D100" s="122"/>
      <c r="E100" s="185" t="str">
        <f>IF(E58="","",E58)</f>
        <v/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86"/>
    </row>
    <row r="101" spans="2:29" ht="18.75" customHeight="1" thickBot="1">
      <c r="B101" s="132"/>
      <c r="C101" s="133"/>
      <c r="D101" s="134"/>
      <c r="E101" s="187" t="str">
        <f>IF(E59="","",E59)</f>
        <v/>
      </c>
      <c r="F101" s="187"/>
      <c r="G101" s="187"/>
      <c r="H101" s="187"/>
      <c r="I101" s="187"/>
      <c r="J101" s="187"/>
      <c r="K101" s="187"/>
      <c r="L101" s="187"/>
      <c r="M101" s="187"/>
      <c r="N101" s="139" t="s">
        <v>95</v>
      </c>
      <c r="O101" s="140"/>
      <c r="P101" s="80" t="s">
        <v>81</v>
      </c>
      <c r="Q101" s="80"/>
      <c r="R101" s="45" t="str">
        <f>IF(R59="","",R59)</f>
        <v/>
      </c>
      <c r="S101" s="32" t="s">
        <v>82</v>
      </c>
      <c r="T101" s="45" t="str">
        <f>IF(T59="","",T59)</f>
        <v/>
      </c>
      <c r="U101" s="32" t="s">
        <v>96</v>
      </c>
      <c r="V101" s="45" t="str">
        <f>IF(V59="","",V59)</f>
        <v/>
      </c>
      <c r="W101" s="32" t="s">
        <v>84</v>
      </c>
      <c r="X101" s="46" t="str">
        <f>IF(X59="","",X59)</f>
        <v/>
      </c>
      <c r="Y101" s="80" t="s">
        <v>97</v>
      </c>
      <c r="Z101" s="81"/>
      <c r="AA101" s="82" t="s">
        <v>98</v>
      </c>
      <c r="AB101" s="82"/>
      <c r="AC101" s="83"/>
    </row>
    <row r="102" spans="2:29" ht="18.75" customHeight="1" thickBot="1"/>
    <row r="103" spans="2:29" ht="18.75" customHeight="1" thickBot="1">
      <c r="B103" s="124" t="s">
        <v>99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6" t="s">
        <v>100</v>
      </c>
      <c r="M103" s="126"/>
      <c r="N103" s="126"/>
      <c r="O103" s="126"/>
      <c r="P103" s="127" t="s">
        <v>101</v>
      </c>
      <c r="Q103" s="127"/>
      <c r="R103" s="127"/>
      <c r="S103" s="126" t="s">
        <v>102</v>
      </c>
      <c r="T103" s="126"/>
      <c r="U103" s="128" t="s">
        <v>103</v>
      </c>
      <c r="V103" s="128"/>
      <c r="W103" s="128"/>
      <c r="X103" s="128"/>
      <c r="Y103" s="129" t="s">
        <v>104</v>
      </c>
      <c r="Z103" s="129"/>
      <c r="AA103" s="129"/>
      <c r="AB103" s="129"/>
      <c r="AC103" s="130"/>
    </row>
    <row r="104" spans="2:29" ht="18.75" customHeight="1" thickTop="1">
      <c r="B104" s="33">
        <v>71</v>
      </c>
      <c r="C104" s="108" t="s">
        <v>112</v>
      </c>
      <c r="D104" s="108"/>
      <c r="E104" s="108"/>
      <c r="F104" s="108"/>
      <c r="G104" s="108"/>
      <c r="H104" s="108"/>
      <c r="I104" s="108"/>
      <c r="J104" s="108"/>
      <c r="K104" s="108"/>
      <c r="L104" s="109" t="s">
        <v>113</v>
      </c>
      <c r="M104" s="109"/>
      <c r="N104" s="109"/>
      <c r="O104" s="109"/>
      <c r="P104" s="110">
        <v>2090</v>
      </c>
      <c r="Q104" s="110"/>
      <c r="R104" s="110"/>
      <c r="S104" s="188" t="str">
        <f>IF(S62="","",S62)</f>
        <v/>
      </c>
      <c r="T104" s="188"/>
      <c r="U104" s="112" t="str">
        <f>IF(S104="","",P104*S104)</f>
        <v/>
      </c>
      <c r="V104" s="112"/>
      <c r="W104" s="112"/>
      <c r="X104" s="112"/>
      <c r="Y104" s="109" t="s">
        <v>126</v>
      </c>
      <c r="Z104" s="109"/>
      <c r="AA104" s="109"/>
      <c r="AB104" s="109"/>
      <c r="AC104" s="113"/>
    </row>
    <row r="105" spans="2:29" ht="18.75" customHeight="1" thickBot="1">
      <c r="B105" s="40">
        <v>72</v>
      </c>
      <c r="C105" s="168" t="s">
        <v>29</v>
      </c>
      <c r="D105" s="168"/>
      <c r="E105" s="168"/>
      <c r="F105" s="168"/>
      <c r="G105" s="168"/>
      <c r="H105" s="168"/>
      <c r="I105" s="168"/>
      <c r="J105" s="168"/>
      <c r="K105" s="168"/>
      <c r="L105" s="169" t="s">
        <v>114</v>
      </c>
      <c r="M105" s="169"/>
      <c r="N105" s="169"/>
      <c r="O105" s="169"/>
      <c r="P105" s="170">
        <v>2090</v>
      </c>
      <c r="Q105" s="170"/>
      <c r="R105" s="170"/>
      <c r="S105" s="257" t="str">
        <f>IF(S63="","",S63)</f>
        <v/>
      </c>
      <c r="T105" s="257"/>
      <c r="U105" s="172" t="str">
        <f t="shared" ref="U105:U106" si="3">IF(S105="","",P105*S105)</f>
        <v/>
      </c>
      <c r="V105" s="173"/>
      <c r="W105" s="173"/>
      <c r="X105" s="174"/>
      <c r="Y105" s="169" t="s">
        <v>127</v>
      </c>
      <c r="Z105" s="169"/>
      <c r="AA105" s="169"/>
      <c r="AB105" s="169"/>
      <c r="AC105" s="175"/>
    </row>
    <row r="106" spans="2:29" ht="18.75" customHeight="1" thickTop="1" thickBot="1">
      <c r="B106" s="210" t="s">
        <v>118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2"/>
      <c r="P106" s="223">
        <v>1430</v>
      </c>
      <c r="Q106" s="223"/>
      <c r="R106" s="223"/>
      <c r="S106" s="232" t="str">
        <f>IF(S64="","",S64)</f>
        <v/>
      </c>
      <c r="T106" s="232"/>
      <c r="U106" s="225" t="str">
        <f t="shared" si="3"/>
        <v/>
      </c>
      <c r="V106" s="225"/>
      <c r="W106" s="225"/>
      <c r="X106" s="225"/>
      <c r="Y106" s="214" t="s">
        <v>105</v>
      </c>
      <c r="Z106" s="100"/>
      <c r="AA106" s="100"/>
      <c r="AB106" s="100"/>
      <c r="AC106" s="101"/>
    </row>
    <row r="107" spans="2:29" ht="18.75" customHeight="1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 s="213" t="s">
        <v>106</v>
      </c>
      <c r="Q107" s="214"/>
      <c r="R107" s="214"/>
      <c r="S107" s="214"/>
      <c r="T107" s="215"/>
      <c r="U107" s="222" t="str">
        <f>IF(SUM(U104:X106)=0,"",SUM(U104:X106))</f>
        <v/>
      </c>
      <c r="V107" s="222"/>
      <c r="W107" s="222"/>
      <c r="X107" s="222"/>
      <c r="Y107" s="35" t="s">
        <v>65</v>
      </c>
      <c r="Z107"/>
      <c r="AA107"/>
      <c r="AB107"/>
      <c r="AC107"/>
    </row>
    <row r="108" spans="2:29" ht="18.75" customHeight="1" thickBot="1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 s="216" t="s">
        <v>107</v>
      </c>
      <c r="Q108" s="217"/>
      <c r="R108" s="217"/>
      <c r="S108" s="217"/>
      <c r="T108" s="218"/>
      <c r="U108" s="221" t="str">
        <f>IF(U107="","",ROUNDDOWN(U107/11,0))</f>
        <v/>
      </c>
      <c r="V108" s="221"/>
      <c r="W108" s="221"/>
      <c r="X108" s="221"/>
      <c r="Y108" s="34" t="s">
        <v>65</v>
      </c>
      <c r="Z108"/>
      <c r="AA108"/>
      <c r="AB108"/>
      <c r="AC108"/>
    </row>
    <row r="109" spans="2:29" ht="18.75" customHeight="1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2:29" ht="18.75" customHeight="1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2:29" ht="18.75" customHeight="1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ht="18.75" customHeight="1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ht="18.75" customHeight="1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ht="18.75" customHeight="1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ht="18.75" customHeight="1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ht="18.75" customHeight="1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ht="18.75" customHeight="1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ht="18.75" customHeight="1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ht="18.75" customHeight="1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8.75" customHeight="1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8.75" customHeight="1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8.75" customHeight="1">
      <c r="B122" s="247" t="s">
        <v>133</v>
      </c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/>
      <c r="Q122"/>
      <c r="R122"/>
      <c r="S122"/>
      <c r="T122"/>
      <c r="U122"/>
      <c r="V122"/>
      <c r="W122"/>
      <c r="X122"/>
      <c r="Y122"/>
    </row>
    <row r="123" spans="2:29" ht="18.75" customHeight="1">
      <c r="B123" s="248" t="s">
        <v>123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50"/>
      <c r="P123"/>
      <c r="Q123" s="237" t="s">
        <v>132</v>
      </c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</row>
    <row r="124" spans="2:29" ht="18.75" customHeight="1">
      <c r="B124" s="251" t="s">
        <v>124</v>
      </c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52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</row>
    <row r="125" spans="2:29" ht="18.75" customHeight="1">
      <c r="B125" s="253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52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</row>
    <row r="126" spans="2:29" ht="18.75" customHeight="1">
      <c r="B126" s="254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6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</row>
    <row r="127" spans="2:29" ht="18.75" customHeight="1">
      <c r="B127" s="234" t="s">
        <v>125</v>
      </c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</row>
  </sheetData>
  <sheetProtection sheet="1" objects="1" scenarios="1" formatCells="0" selectLockedCells="1"/>
  <mergeCells count="245">
    <mergeCell ref="E77:AB77"/>
    <mergeCell ref="E78:AB78"/>
    <mergeCell ref="B106:O106"/>
    <mergeCell ref="B103:K103"/>
    <mergeCell ref="L103:O103"/>
    <mergeCell ref="P103:R103"/>
    <mergeCell ref="S103:T103"/>
    <mergeCell ref="U103:X103"/>
    <mergeCell ref="B79:N81"/>
    <mergeCell ref="B82:N84"/>
    <mergeCell ref="Q80:AB82"/>
    <mergeCell ref="R94:AC96"/>
    <mergeCell ref="B122:O122"/>
    <mergeCell ref="B123:O123"/>
    <mergeCell ref="B124:O126"/>
    <mergeCell ref="B127:O127"/>
    <mergeCell ref="Q123:AC126"/>
    <mergeCell ref="S105:T105"/>
    <mergeCell ref="U105:X105"/>
    <mergeCell ref="Y105:AC105"/>
    <mergeCell ref="Y103:AC103"/>
    <mergeCell ref="B100:D101"/>
    <mergeCell ref="E100:AC100"/>
    <mergeCell ref="E101:M101"/>
    <mergeCell ref="N101:O101"/>
    <mergeCell ref="P101:Q101"/>
    <mergeCell ref="Y101:Z101"/>
    <mergeCell ref="AA101:AC101"/>
    <mergeCell ref="B99:D99"/>
    <mergeCell ref="F99:H99"/>
    <mergeCell ref="J99:L99"/>
    <mergeCell ref="N99:P99"/>
    <mergeCell ref="R99:T99"/>
    <mergeCell ref="V99:X99"/>
    <mergeCell ref="P107:T107"/>
    <mergeCell ref="P108:T108"/>
    <mergeCell ref="E71:H71"/>
    <mergeCell ref="I71:L71"/>
    <mergeCell ref="M71:P71"/>
    <mergeCell ref="Q71:T71"/>
    <mergeCell ref="Y71:AB71"/>
    <mergeCell ref="U108:X108"/>
    <mergeCell ref="U107:X107"/>
    <mergeCell ref="P106:R106"/>
    <mergeCell ref="S106:T106"/>
    <mergeCell ref="U106:X106"/>
    <mergeCell ref="Y106:AC106"/>
    <mergeCell ref="C105:K105"/>
    <mergeCell ref="L105:O105"/>
    <mergeCell ref="P105:R105"/>
    <mergeCell ref="C104:K104"/>
    <mergeCell ref="L104:O104"/>
    <mergeCell ref="P104:R104"/>
    <mergeCell ref="S104:T104"/>
    <mergeCell ref="U104:X104"/>
    <mergeCell ref="Y104:AC104"/>
    <mergeCell ref="U92:V92"/>
    <mergeCell ref="B95:H96"/>
    <mergeCell ref="E35:AB35"/>
    <mergeCell ref="E36:AB36"/>
    <mergeCell ref="B64:O64"/>
    <mergeCell ref="P65:T65"/>
    <mergeCell ref="P66:T66"/>
    <mergeCell ref="B67:AC67"/>
    <mergeCell ref="U66:X66"/>
    <mergeCell ref="U65:X65"/>
    <mergeCell ref="P64:R64"/>
    <mergeCell ref="S64:T64"/>
    <mergeCell ref="U64:X64"/>
    <mergeCell ref="Y64:AC64"/>
    <mergeCell ref="C63:K63"/>
    <mergeCell ref="L63:O63"/>
    <mergeCell ref="P63:R63"/>
    <mergeCell ref="B38:O40"/>
    <mergeCell ref="S63:T63"/>
    <mergeCell ref="U63:X63"/>
    <mergeCell ref="Y63:AC63"/>
    <mergeCell ref="B26:D29"/>
    <mergeCell ref="E26:H26"/>
    <mergeCell ref="E27:H27"/>
    <mergeCell ref="E28:H28"/>
    <mergeCell ref="E29:H29"/>
    <mergeCell ref="I26:L26"/>
    <mergeCell ref="I27:L27"/>
    <mergeCell ref="I28:L28"/>
    <mergeCell ref="I29:L29"/>
    <mergeCell ref="U28:X28"/>
    <mergeCell ref="M28:P28"/>
    <mergeCell ref="Q28:T28"/>
    <mergeCell ref="Y28:AB28"/>
    <mergeCell ref="Q27:T27"/>
    <mergeCell ref="U26:AB27"/>
    <mergeCell ref="U24:X24"/>
    <mergeCell ref="U23:X23"/>
    <mergeCell ref="P22:R22"/>
    <mergeCell ref="S22:T22"/>
    <mergeCell ref="U22:X22"/>
    <mergeCell ref="Y22:AC22"/>
    <mergeCell ref="I95:N96"/>
    <mergeCell ref="O95:P96"/>
    <mergeCell ref="B98:D98"/>
    <mergeCell ref="E98:AC98"/>
    <mergeCell ref="Z99:AB99"/>
    <mergeCell ref="B85:AC87"/>
    <mergeCell ref="U90:V91"/>
    <mergeCell ref="W90:X91"/>
    <mergeCell ref="Y90:AB91"/>
    <mergeCell ref="D91:Q91"/>
    <mergeCell ref="B74:D78"/>
    <mergeCell ref="E74:AB74"/>
    <mergeCell ref="E75:AB75"/>
    <mergeCell ref="E76:AB76"/>
    <mergeCell ref="E72:AB73"/>
    <mergeCell ref="B73:D73"/>
    <mergeCell ref="B72:D72"/>
    <mergeCell ref="U71:X71"/>
    <mergeCell ref="B68:D71"/>
    <mergeCell ref="E68:H68"/>
    <mergeCell ref="I68:L68"/>
    <mergeCell ref="M68:P68"/>
    <mergeCell ref="U70:X70"/>
    <mergeCell ref="U68:AB69"/>
    <mergeCell ref="E69:H69"/>
    <mergeCell ref="I69:L69"/>
    <mergeCell ref="M69:P69"/>
    <mergeCell ref="Q68:T68"/>
    <mergeCell ref="E70:H70"/>
    <mergeCell ref="I70:L70"/>
    <mergeCell ref="M70:P70"/>
    <mergeCell ref="Q70:T70"/>
    <mergeCell ref="Y70:AB70"/>
    <mergeCell ref="Q69:T69"/>
    <mergeCell ref="C62:K62"/>
    <mergeCell ref="L62:O62"/>
    <mergeCell ref="P62:R62"/>
    <mergeCell ref="S62:T62"/>
    <mergeCell ref="U62:X62"/>
    <mergeCell ref="Y62:AC62"/>
    <mergeCell ref="B61:K61"/>
    <mergeCell ref="L61:O61"/>
    <mergeCell ref="P61:R61"/>
    <mergeCell ref="S61:T61"/>
    <mergeCell ref="U61:X61"/>
    <mergeCell ref="Y61:AC61"/>
    <mergeCell ref="B58:D59"/>
    <mergeCell ref="E58:AC58"/>
    <mergeCell ref="E59:M59"/>
    <mergeCell ref="N59:O59"/>
    <mergeCell ref="P59:Q59"/>
    <mergeCell ref="Y59:Z59"/>
    <mergeCell ref="AA59:AC59"/>
    <mergeCell ref="B57:D57"/>
    <mergeCell ref="F57:H57"/>
    <mergeCell ref="J57:L57"/>
    <mergeCell ref="N57:P57"/>
    <mergeCell ref="R57:T57"/>
    <mergeCell ref="V57:X57"/>
    <mergeCell ref="Z57:AB57"/>
    <mergeCell ref="U50:V50"/>
    <mergeCell ref="B53:H54"/>
    <mergeCell ref="I53:N54"/>
    <mergeCell ref="O53:P54"/>
    <mergeCell ref="B56:D56"/>
    <mergeCell ref="E56:AC56"/>
    <mergeCell ref="B43:AC45"/>
    <mergeCell ref="U48:V49"/>
    <mergeCell ref="W48:X49"/>
    <mergeCell ref="Y48:AB49"/>
    <mergeCell ref="D49:Q49"/>
    <mergeCell ref="B32:D36"/>
    <mergeCell ref="E34:AB34"/>
    <mergeCell ref="E33:AB33"/>
    <mergeCell ref="E32:AB32"/>
    <mergeCell ref="B31:D31"/>
    <mergeCell ref="E30:AB31"/>
    <mergeCell ref="B30:D30"/>
    <mergeCell ref="C21:K21"/>
    <mergeCell ref="L21:O21"/>
    <mergeCell ref="P21:R21"/>
    <mergeCell ref="S21:T21"/>
    <mergeCell ref="U21:X21"/>
    <mergeCell ref="Y21:AC21"/>
    <mergeCell ref="M29:P29"/>
    <mergeCell ref="Q29:T29"/>
    <mergeCell ref="Y29:AB29"/>
    <mergeCell ref="M26:P26"/>
    <mergeCell ref="M27:P27"/>
    <mergeCell ref="Q26:T26"/>
    <mergeCell ref="B22:O22"/>
    <mergeCell ref="P23:T23"/>
    <mergeCell ref="P24:T24"/>
    <mergeCell ref="B25:AC25"/>
    <mergeCell ref="U29:X29"/>
    <mergeCell ref="C20:K20"/>
    <mergeCell ref="L20:O20"/>
    <mergeCell ref="P20:R20"/>
    <mergeCell ref="S20:T20"/>
    <mergeCell ref="U20:X20"/>
    <mergeCell ref="Y20:AC20"/>
    <mergeCell ref="B14:D14"/>
    <mergeCell ref="E14:AC14"/>
    <mergeCell ref="B15:D15"/>
    <mergeCell ref="F15:H15"/>
    <mergeCell ref="J15:L15"/>
    <mergeCell ref="N15:P15"/>
    <mergeCell ref="R15:T15"/>
    <mergeCell ref="V15:X15"/>
    <mergeCell ref="B19:K19"/>
    <mergeCell ref="L19:O19"/>
    <mergeCell ref="P19:R19"/>
    <mergeCell ref="S19:T19"/>
    <mergeCell ref="U19:X19"/>
    <mergeCell ref="Y19:AC19"/>
    <mergeCell ref="B16:D17"/>
    <mergeCell ref="E16:AC16"/>
    <mergeCell ref="E17:M17"/>
    <mergeCell ref="N17:O17"/>
    <mergeCell ref="P17:Q17"/>
    <mergeCell ref="Y17:Z17"/>
    <mergeCell ref="AA17:AC17"/>
    <mergeCell ref="Z15:AB15"/>
    <mergeCell ref="U8:V8"/>
    <mergeCell ref="B9:Q9"/>
    <mergeCell ref="S10:T10"/>
    <mergeCell ref="U10:AC10"/>
    <mergeCell ref="B11:H12"/>
    <mergeCell ref="I11:N12"/>
    <mergeCell ref="O11:P12"/>
    <mergeCell ref="S11:T11"/>
    <mergeCell ref="U11:AC11"/>
    <mergeCell ref="S12:T12"/>
    <mergeCell ref="U12:AC12"/>
    <mergeCell ref="B6:C6"/>
    <mergeCell ref="D6:Q6"/>
    <mergeCell ref="U6:V7"/>
    <mergeCell ref="W6:X7"/>
    <mergeCell ref="Y6:AB7"/>
    <mergeCell ref="B7:C7"/>
    <mergeCell ref="D7:Q7"/>
    <mergeCell ref="B1:Q2"/>
    <mergeCell ref="W1:AB1"/>
    <mergeCell ref="B5:C5"/>
    <mergeCell ref="D5:H5"/>
    <mergeCell ref="I5:J5"/>
    <mergeCell ref="K5:Q5"/>
  </mergeCells>
  <phoneticPr fontId="1"/>
  <dataValidations count="4">
    <dataValidation imeMode="hiragana" allowBlank="1" showInputMessage="1" showErrorMessage="1" sqref="D6:Q7 B9:Q9 U11:AC12 D49 D91 E14:AC14" xr:uid="{C8EEFEAD-64D1-4616-8310-AE0C9B84FDAA}"/>
    <dataValidation imeMode="off" allowBlank="1" showInputMessage="1" showErrorMessage="1" sqref="R17 T17 V17 W8 Y8 AA8 Y6:AB7 D5:H5 K5:Q5 I11:N12 U10:AC10 R59 T59 V59 W50 Y50 AA50 Y48:AB49 I53:N54 R101 T101 V101 W92 Y92 AA92 Y90:AB91 I95:N96" xr:uid="{2F02C7A4-0E57-49E5-B8C2-07202AAA6CF9}"/>
    <dataValidation type="list" imeMode="hiragana" allowBlank="1" showInputMessage="1" showErrorMessage="1" sqref="X17 X59 X101" xr:uid="{CB57F846-4F60-4CB8-B14A-D9F82C913746}">
      <formula1>"月,火,水,木,金"</formula1>
    </dataValidation>
    <dataValidation type="list" allowBlank="1" showInputMessage="1" showErrorMessage="1" sqref="Y99 I15 M15 Q15 U15 I57 Y15 M57 Q57 U57 Y57 E57 E99 I99 M99 Q99 U99 E15" xr:uid="{F93DB0D8-F58E-4455-85FA-2E7466124503}">
      <formula1>"□,■"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rowBreaks count="2" manualBreakCount="2">
    <brk id="42" max="16383" man="1"/>
    <brk id="8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0"/>
  <sheetViews>
    <sheetView showGridLines="0" zoomScaleNormal="100" zoomScaleSheetLayoutView="120" workbookViewId="0">
      <selection activeCell="CM10" sqref="CM10:DB11"/>
    </sheetView>
  </sheetViews>
  <sheetFormatPr defaultColWidth="9" defaultRowHeight="15.75"/>
  <cols>
    <col min="1" max="160" width="0.875" style="1" customWidth="1"/>
    <col min="161" max="16384" width="9" style="1"/>
  </cols>
  <sheetData>
    <row r="1" spans="2:110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</row>
    <row r="2" spans="2:110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</row>
    <row r="3" spans="2:110" ht="14.1" customHeight="1">
      <c r="B3" s="350" t="s">
        <v>30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4"/>
      <c r="DD3" s="4"/>
    </row>
    <row r="4" spans="2:110" ht="12.95" customHeight="1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CE4" s="353" t="s">
        <v>31</v>
      </c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4" t="s">
        <v>32</v>
      </c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5"/>
      <c r="DD4" s="6"/>
    </row>
    <row r="5" spans="2:110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8"/>
    </row>
    <row r="6" spans="2:110" ht="14.2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BV6" s="9"/>
      <c r="BW6" s="10"/>
      <c r="BX6" s="10"/>
      <c r="BY6" s="10"/>
      <c r="BZ6" s="10"/>
      <c r="CA6" s="10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8"/>
    </row>
    <row r="7" spans="2:110" ht="5.0999999999999996" customHeight="1">
      <c r="BV7" s="10"/>
      <c r="BW7" s="10"/>
      <c r="BX7" s="10"/>
      <c r="BY7" s="10"/>
      <c r="BZ7" s="10"/>
      <c r="CA7" s="10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8"/>
    </row>
    <row r="8" spans="2:110" ht="24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 t="str">
        <f>IF(鋼材依頼書!B9&lt;&gt;"","",IF(鋼材依頼書!D5="","",鋼材依頼書!D5))</f>
        <v/>
      </c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BI8" s="11"/>
      <c r="BV8" s="10"/>
      <c r="BW8" s="10"/>
      <c r="BX8" s="10"/>
      <c r="BY8" s="10"/>
      <c r="BZ8" s="10"/>
      <c r="CA8" s="10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8"/>
    </row>
    <row r="9" spans="2:110" ht="5.0999999999999996" customHeight="1"/>
    <row r="10" spans="2:110" ht="24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43">
        <f>IF(鋼材依頼書!B9&lt;&gt;"","",鋼材依頼書!D6)</f>
        <v>0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59"/>
      <c r="BV10" s="360" t="s">
        <v>0</v>
      </c>
      <c r="BW10" s="360"/>
      <c r="BX10" s="360"/>
      <c r="BY10" s="360"/>
      <c r="BZ10" s="360"/>
      <c r="CA10" s="360"/>
      <c r="CB10" s="360"/>
      <c r="CC10" s="360"/>
      <c r="CD10" s="361" t="s">
        <v>1</v>
      </c>
      <c r="CE10" s="362"/>
      <c r="CF10" s="362"/>
      <c r="CG10" s="362"/>
      <c r="CH10" s="362"/>
      <c r="CI10" s="362"/>
      <c r="CJ10" s="365" t="s">
        <v>2</v>
      </c>
      <c r="CK10" s="365"/>
      <c r="CL10" s="365"/>
      <c r="CM10" s="348" t="str">
        <f>IF(鋼材依頼書!Y6="","",鋼材依頼書!Y6)</f>
        <v/>
      </c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12"/>
      <c r="DD10" s="10"/>
      <c r="DE10" s="13"/>
      <c r="DF10" s="13"/>
    </row>
    <row r="11" spans="2:110" ht="8.1" customHeight="1">
      <c r="B11" s="14"/>
      <c r="C11" s="14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59"/>
      <c r="BV11" s="360"/>
      <c r="BW11" s="360"/>
      <c r="BX11" s="360"/>
      <c r="BY11" s="360"/>
      <c r="BZ11" s="360"/>
      <c r="CA11" s="360"/>
      <c r="CB11" s="360"/>
      <c r="CC11" s="360"/>
      <c r="CD11" s="363"/>
      <c r="CE11" s="364"/>
      <c r="CF11" s="364"/>
      <c r="CG11" s="364"/>
      <c r="CH11" s="364"/>
      <c r="CI11" s="364"/>
      <c r="CJ11" s="366"/>
      <c r="CK11" s="366"/>
      <c r="CL11" s="366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15"/>
      <c r="DD11" s="10"/>
      <c r="DE11" s="13"/>
      <c r="DF11" s="13"/>
    </row>
    <row r="12" spans="2:110" ht="24" customHeight="1">
      <c r="B12" s="342" t="s">
        <v>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>
        <f>IF(鋼材依頼書!B9&lt;&gt;"",鋼材依頼書!B9,鋼材依頼書!D7)</f>
        <v>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16"/>
      <c r="BN12" s="16"/>
      <c r="BO12" s="16"/>
      <c r="BP12" s="16"/>
      <c r="BQ12" s="16"/>
      <c r="BR12" s="16"/>
      <c r="BS12" s="16"/>
      <c r="BT12" s="16"/>
      <c r="BU12" s="16"/>
      <c r="BV12" s="344" t="s">
        <v>4</v>
      </c>
      <c r="BW12" s="344"/>
      <c r="BX12" s="344"/>
      <c r="BY12" s="344"/>
      <c r="BZ12" s="344"/>
      <c r="CA12" s="344"/>
      <c r="CB12" s="345" t="str">
        <f>IF(鋼材依頼書!W8="","",鋼材依頼書!W8)</f>
        <v/>
      </c>
      <c r="CC12" s="345"/>
      <c r="CD12" s="345"/>
      <c r="CE12" s="345"/>
      <c r="CF12" s="345"/>
      <c r="CG12" s="345"/>
      <c r="CH12" s="344" t="s">
        <v>5</v>
      </c>
      <c r="CI12" s="344"/>
      <c r="CJ12" s="344"/>
      <c r="CK12" s="345" t="str">
        <f>IF(鋼材依頼書!Y8="","",鋼材依頼書!Y8)</f>
        <v/>
      </c>
      <c r="CL12" s="345"/>
      <c r="CM12" s="345"/>
      <c r="CN12" s="345"/>
      <c r="CO12" s="345"/>
      <c r="CP12" s="345"/>
      <c r="CQ12" s="344" t="s">
        <v>6</v>
      </c>
      <c r="CR12" s="344"/>
      <c r="CS12" s="344"/>
      <c r="CT12" s="345" t="str">
        <f>IF(鋼材依頼書!AA8="","",鋼材依頼書!AA8)</f>
        <v/>
      </c>
      <c r="CU12" s="345"/>
      <c r="CV12" s="345"/>
      <c r="CW12" s="345"/>
      <c r="CX12" s="345"/>
      <c r="CY12" s="345"/>
      <c r="CZ12" s="344" t="s">
        <v>7</v>
      </c>
      <c r="DA12" s="344"/>
      <c r="DB12" s="344"/>
      <c r="DC12" s="13"/>
      <c r="DD12" s="13"/>
      <c r="DE12" s="13"/>
      <c r="DF12" s="13"/>
    </row>
    <row r="13" spans="2:110" ht="18.75" customHeight="1">
      <c r="B13" s="346" t="s">
        <v>33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7" t="str">
        <f>IF(鋼材依頼書!U12="","",鋼材依頼書!U12)</f>
        <v/>
      </c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13"/>
      <c r="DD13" s="13"/>
      <c r="DE13" s="13"/>
      <c r="DF13" s="13"/>
    </row>
    <row r="14" spans="2:110" ht="26.25" customHeight="1">
      <c r="B14" s="340" t="s">
        <v>8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1" t="str">
        <f>IF(鋼材依頼書!E14="","",鋼材依頼書!E14)</f>
        <v/>
      </c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</row>
    <row r="15" spans="2:110" ht="26.25" customHeight="1">
      <c r="B15" s="325" t="s">
        <v>34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</row>
    <row r="16" spans="2:110" ht="26.25" customHeight="1">
      <c r="B16" s="325" t="s">
        <v>35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7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9"/>
    </row>
    <row r="17" spans="1:108" ht="26.25" customHeight="1">
      <c r="B17" s="330" t="s">
        <v>36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2"/>
      <c r="Q17" s="339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4"/>
      <c r="BZ17" s="336" t="s">
        <v>139</v>
      </c>
      <c r="CA17" s="337"/>
      <c r="CB17" s="337"/>
      <c r="CC17" s="337"/>
      <c r="CD17" s="337"/>
      <c r="CE17" s="337"/>
      <c r="CF17" s="337"/>
      <c r="CG17" s="338"/>
      <c r="CH17" s="333" t="s">
        <v>138</v>
      </c>
      <c r="CI17" s="333"/>
      <c r="CJ17" s="333"/>
      <c r="CK17" s="333"/>
      <c r="CL17" s="333"/>
      <c r="CM17" s="335" t="str">
        <f>IF(鋼材依頼書!R17="","",鋼材依頼書!R17)</f>
        <v/>
      </c>
      <c r="CN17" s="335"/>
      <c r="CO17" s="335"/>
      <c r="CP17" s="333" t="s">
        <v>137</v>
      </c>
      <c r="CQ17" s="333"/>
      <c r="CR17" s="333"/>
      <c r="CS17" s="335" t="str">
        <f>IF(鋼材依頼書!T17="","",鋼材依頼書!T17)</f>
        <v/>
      </c>
      <c r="CT17" s="335"/>
      <c r="CU17" s="335"/>
      <c r="CV17" s="333" t="s">
        <v>136</v>
      </c>
      <c r="CW17" s="333"/>
      <c r="CX17" s="333"/>
      <c r="CY17" s="335" t="str">
        <f>IF(鋼材依頼書!V17="","",鋼材依頼書!V17)</f>
        <v/>
      </c>
      <c r="CZ17" s="335"/>
      <c r="DA17" s="335"/>
      <c r="DB17" s="333" t="s">
        <v>135</v>
      </c>
      <c r="DC17" s="333"/>
      <c r="DD17" s="334"/>
    </row>
    <row r="18" spans="1:108" ht="20.25" customHeight="1">
      <c r="B18" s="324" t="s">
        <v>63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323" t="s">
        <v>60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 t="s">
        <v>61</v>
      </c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1:108" ht="24" customHeight="1">
      <c r="B19" s="317" t="s">
        <v>37</v>
      </c>
      <c r="C19" s="318"/>
      <c r="D19" s="318"/>
      <c r="E19" s="319"/>
      <c r="F19" s="317" t="s">
        <v>38</v>
      </c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9"/>
      <c r="R19" s="317" t="s">
        <v>39</v>
      </c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9"/>
      <c r="AD19" s="318" t="s">
        <v>40</v>
      </c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9"/>
      <c r="AP19" s="317" t="s">
        <v>41</v>
      </c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9"/>
      <c r="BB19" s="317" t="s">
        <v>42</v>
      </c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9"/>
      <c r="BN19" s="317" t="s">
        <v>43</v>
      </c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9"/>
      <c r="BZ19" s="317" t="s">
        <v>44</v>
      </c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9"/>
      <c r="CL19" s="311" t="s">
        <v>45</v>
      </c>
      <c r="CM19" s="312"/>
      <c r="CN19" s="312"/>
      <c r="CO19" s="312"/>
      <c r="CP19" s="313"/>
      <c r="CQ19" s="317" t="s">
        <v>46</v>
      </c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9"/>
    </row>
    <row r="20" spans="1:108" ht="24" customHeight="1">
      <c r="B20" s="320"/>
      <c r="C20" s="321"/>
      <c r="D20" s="321"/>
      <c r="E20" s="322"/>
      <c r="F20" s="320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  <c r="R20" s="320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2"/>
      <c r="AD20" s="321" t="s">
        <v>47</v>
      </c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2"/>
      <c r="AP20" s="320" t="s">
        <v>48</v>
      </c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2"/>
      <c r="BB20" s="320" t="s">
        <v>48</v>
      </c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2"/>
      <c r="BN20" s="320" t="s">
        <v>47</v>
      </c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2"/>
      <c r="BZ20" s="320" t="s">
        <v>47</v>
      </c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2"/>
      <c r="CL20" s="314"/>
      <c r="CM20" s="315"/>
      <c r="CN20" s="315"/>
      <c r="CO20" s="315"/>
      <c r="CP20" s="316"/>
      <c r="CQ20" s="320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/>
      <c r="DD20" s="322"/>
    </row>
    <row r="21" spans="1:108" ht="27.75" customHeight="1">
      <c r="B21" s="283">
        <v>1</v>
      </c>
      <c r="C21" s="283"/>
      <c r="D21" s="283"/>
      <c r="E21" s="283"/>
      <c r="F21" s="299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1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1"/>
      <c r="AD21" s="302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4"/>
      <c r="AP21" s="284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6"/>
      <c r="BB21" s="284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6"/>
      <c r="BN21" s="284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6"/>
      <c r="BZ21" s="284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6"/>
      <c r="CL21" s="284"/>
      <c r="CM21" s="285"/>
      <c r="CN21" s="285"/>
      <c r="CO21" s="285"/>
      <c r="CP21" s="286"/>
      <c r="CQ21" s="305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7"/>
    </row>
    <row r="22" spans="1:108" ht="27.75" customHeight="1">
      <c r="B22" s="268">
        <v>2</v>
      </c>
      <c r="C22" s="268"/>
      <c r="D22" s="268"/>
      <c r="E22" s="268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  <c r="AD22" s="293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5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1"/>
      <c r="BB22" s="269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1"/>
      <c r="BN22" s="269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1"/>
      <c r="BZ22" s="269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1"/>
      <c r="CL22" s="269"/>
      <c r="CM22" s="270"/>
      <c r="CN22" s="270"/>
      <c r="CO22" s="270"/>
      <c r="CP22" s="271"/>
      <c r="CQ22" s="308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10"/>
    </row>
    <row r="23" spans="1:108" ht="27.75" customHeight="1">
      <c r="B23" s="264">
        <v>3</v>
      </c>
      <c r="C23" s="264"/>
      <c r="D23" s="264"/>
      <c r="E23" s="264"/>
      <c r="F23" s="290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2"/>
      <c r="R23" s="290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2"/>
      <c r="AD23" s="296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8"/>
      <c r="AP23" s="265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7"/>
      <c r="BN23" s="265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7"/>
      <c r="BZ23" s="265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7"/>
      <c r="CL23" s="269"/>
      <c r="CM23" s="270"/>
      <c r="CN23" s="270"/>
      <c r="CO23" s="270"/>
      <c r="CP23" s="271"/>
      <c r="CQ23" s="308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10"/>
    </row>
    <row r="24" spans="1:108" ht="22.5" customHeight="1">
      <c r="B24" s="258" t="s">
        <v>62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</row>
    <row r="25" spans="1:108" ht="24" customHeight="1">
      <c r="A25" s="18"/>
      <c r="B25" s="259" t="s">
        <v>69</v>
      </c>
      <c r="C25" s="259"/>
      <c r="D25" s="259"/>
      <c r="E25" s="260" t="s">
        <v>49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1"/>
      <c r="AP25" s="262"/>
      <c r="AQ25" s="263"/>
      <c r="AR25" s="263"/>
      <c r="AS25" s="263"/>
      <c r="AT25" s="263" t="s">
        <v>50</v>
      </c>
      <c r="AU25" s="263"/>
      <c r="AV25" s="263"/>
      <c r="AW25" s="263"/>
      <c r="AX25" s="263"/>
      <c r="AY25" s="263"/>
      <c r="AZ25" s="263"/>
      <c r="BA25" s="263"/>
      <c r="BB25" s="263" t="s">
        <v>51</v>
      </c>
      <c r="BC25" s="263"/>
      <c r="BD25" s="263"/>
      <c r="BE25" s="263"/>
      <c r="BF25" s="273" t="s">
        <v>59</v>
      </c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273"/>
      <c r="DD25" s="274"/>
    </row>
    <row r="26" spans="1:108" ht="24" customHeight="1">
      <c r="A26" s="18"/>
      <c r="B26" s="281" t="str">
        <f>IF(鋼材依頼書!S22="","□","■")</f>
        <v>□</v>
      </c>
      <c r="C26" s="282"/>
      <c r="D26" s="282"/>
      <c r="E26" s="275" t="s">
        <v>52</v>
      </c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6"/>
      <c r="AP26" s="262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77"/>
    </row>
    <row r="27" spans="1:108" ht="24" customHeight="1">
      <c r="A27" s="18"/>
      <c r="B27" s="259" t="s">
        <v>68</v>
      </c>
      <c r="C27" s="259"/>
      <c r="D27" s="259"/>
      <c r="E27" s="260" t="s">
        <v>53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1"/>
      <c r="AP27" s="278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80"/>
    </row>
    <row r="28" spans="1:108" ht="24" customHeight="1">
      <c r="B28" s="272" t="s">
        <v>54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</row>
    <row r="29" spans="1:108">
      <c r="B29" s="19" t="s">
        <v>55</v>
      </c>
    </row>
    <row r="30" spans="1:108">
      <c r="B30" s="19" t="s">
        <v>67</v>
      </c>
    </row>
  </sheetData>
  <sheetProtection sheet="1" formatCells="0" selectLockedCells="1"/>
  <mergeCells count="104">
    <mergeCell ref="CM10:DB11"/>
    <mergeCell ref="B3:BS4"/>
    <mergeCell ref="BV3:DB3"/>
    <mergeCell ref="CE4:CP4"/>
    <mergeCell ref="CQ4:DB4"/>
    <mergeCell ref="CE5:CP8"/>
    <mergeCell ref="CQ5:DB8"/>
    <mergeCell ref="B8:S8"/>
    <mergeCell ref="T8:AM8"/>
    <mergeCell ref="B10:S10"/>
    <mergeCell ref="T10:BU11"/>
    <mergeCell ref="BV10:CC11"/>
    <mergeCell ref="CD10:CI11"/>
    <mergeCell ref="CJ10:CL11"/>
    <mergeCell ref="B14:P14"/>
    <mergeCell ref="Q14:DD14"/>
    <mergeCell ref="B12:S12"/>
    <mergeCell ref="T12:BL12"/>
    <mergeCell ref="BV12:CA12"/>
    <mergeCell ref="CB12:CG12"/>
    <mergeCell ref="CH12:CJ12"/>
    <mergeCell ref="CK12:CP12"/>
    <mergeCell ref="CQ12:CS12"/>
    <mergeCell ref="CT12:CY12"/>
    <mergeCell ref="CZ12:DB12"/>
    <mergeCell ref="B13:BU13"/>
    <mergeCell ref="BV13:DB13"/>
    <mergeCell ref="B15:P15"/>
    <mergeCell ref="Q15:DD15"/>
    <mergeCell ref="B16:P16"/>
    <mergeCell ref="Q16:DD16"/>
    <mergeCell ref="B17:P17"/>
    <mergeCell ref="DB17:DD17"/>
    <mergeCell ref="CY17:DA17"/>
    <mergeCell ref="CV17:CX17"/>
    <mergeCell ref="CS17:CU17"/>
    <mergeCell ref="CP17:CR17"/>
    <mergeCell ref="CM17:CO17"/>
    <mergeCell ref="CH17:CL17"/>
    <mergeCell ref="BZ17:CG17"/>
    <mergeCell ref="Q17:BY17"/>
    <mergeCell ref="B19:E20"/>
    <mergeCell ref="F19:Q20"/>
    <mergeCell ref="R19:AC20"/>
    <mergeCell ref="AD19:AO19"/>
    <mergeCell ref="AP19:BA19"/>
    <mergeCell ref="BB19:BM19"/>
    <mergeCell ref="BN19:BY19"/>
    <mergeCell ref="BZ19:CK19"/>
    <mergeCell ref="B18:AS18"/>
    <mergeCell ref="CL19:CP20"/>
    <mergeCell ref="CQ19:DD20"/>
    <mergeCell ref="AD20:AO20"/>
    <mergeCell ref="AP20:BA20"/>
    <mergeCell ref="BB20:BM20"/>
    <mergeCell ref="BN20:BY20"/>
    <mergeCell ref="BZ20:CK20"/>
    <mergeCell ref="BN18:BY18"/>
    <mergeCell ref="BZ18:CK18"/>
    <mergeCell ref="BN21:BY21"/>
    <mergeCell ref="BZ21:CK21"/>
    <mergeCell ref="CL21:CP21"/>
    <mergeCell ref="CQ21:DD21"/>
    <mergeCell ref="BB22:BM22"/>
    <mergeCell ref="BB21:BM21"/>
    <mergeCell ref="BN23:BY23"/>
    <mergeCell ref="BZ23:CK23"/>
    <mergeCell ref="CL23:CP23"/>
    <mergeCell ref="CQ23:DD23"/>
    <mergeCell ref="BN22:BY22"/>
    <mergeCell ref="BZ22:CK22"/>
    <mergeCell ref="CL22:CP22"/>
    <mergeCell ref="CQ22:DD22"/>
    <mergeCell ref="B21:E21"/>
    <mergeCell ref="AP21:BA21"/>
    <mergeCell ref="F22:Q22"/>
    <mergeCell ref="F23:Q23"/>
    <mergeCell ref="R22:AC22"/>
    <mergeCell ref="R23:AC23"/>
    <mergeCell ref="AD22:AO22"/>
    <mergeCell ref="AD23:AO23"/>
    <mergeCell ref="F21:Q21"/>
    <mergeCell ref="R21:AC21"/>
    <mergeCell ref="AD21:AO21"/>
    <mergeCell ref="B28:DD28"/>
    <mergeCell ref="BB25:BE25"/>
    <mergeCell ref="BF25:DD25"/>
    <mergeCell ref="E26:AO26"/>
    <mergeCell ref="AP26:DD26"/>
    <mergeCell ref="B27:D27"/>
    <mergeCell ref="E27:AO27"/>
    <mergeCell ref="AP27:DD27"/>
    <mergeCell ref="B26:D26"/>
    <mergeCell ref="B24:DD24"/>
    <mergeCell ref="B25:D25"/>
    <mergeCell ref="E25:AO25"/>
    <mergeCell ref="AP25:AS25"/>
    <mergeCell ref="AT25:AW25"/>
    <mergeCell ref="AX25:BA25"/>
    <mergeCell ref="B23:E23"/>
    <mergeCell ref="AP23:BA23"/>
    <mergeCell ref="B22:E22"/>
    <mergeCell ref="AP22:BA22"/>
    <mergeCell ref="BB23:BM23"/>
  </mergeCells>
  <phoneticPr fontId="1"/>
  <dataValidations count="4">
    <dataValidation type="list" allowBlank="1" showInputMessage="1" sqref="R21:R23" xr:uid="{00000000-0002-0000-0100-000000000000}">
      <formula1>"D10,D10+D10,D13,D13+D13,D16,D16+D16,D19,D19+D19,D22,D22+D22,D25,D25+D25,D29,D29+D29,D32,D32+D32,D35,D35+D35,D38,D38+D38,D41,D41+D41"</formula1>
    </dataValidation>
    <dataValidation type="list" allowBlank="1" showInputMessage="1" sqref="F21:F23" xr:uid="{00000000-0002-0000-0100-000001000000}">
      <formula1>"SD295,SD345,SD390,SD490"</formula1>
    </dataValidation>
    <dataValidation type="list" allowBlank="1" showInputMessage="1" sqref="Q16:DD16" xr:uid="{00000000-0002-0000-0100-000002000000}">
      <formula1>"母材,ガス圧接,CB溶接,フレア溶接,SG溶接,NT溶接,機械式継手"</formula1>
    </dataValidation>
    <dataValidation type="list" allowBlank="1" showInputMessage="1" showErrorMessage="1" sqref="B25:D27" xr:uid="{54018BFD-4432-497D-8735-E550B03BABC5}">
      <formula1>"□,■"</formula1>
    </dataValidation>
  </dataValidations>
  <printOptions horizontalCentered="1"/>
  <pageMargins left="0.25" right="0.25" top="0.75" bottom="0.75" header="0.3" footer="0.3"/>
  <pageSetup paperSize="9" scale="95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32"/>
  <sheetViews>
    <sheetView showGridLines="0" zoomScaleNormal="100" zoomScaleSheetLayoutView="120" workbookViewId="0">
      <selection activeCell="CM10" sqref="CM10:DB11"/>
    </sheetView>
  </sheetViews>
  <sheetFormatPr defaultColWidth="9" defaultRowHeight="15.75"/>
  <cols>
    <col min="1" max="160" width="0.875" style="1" customWidth="1"/>
    <col min="161" max="16384" width="9" style="1"/>
  </cols>
  <sheetData>
    <row r="1" spans="2:110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</row>
    <row r="2" spans="2:110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</row>
    <row r="3" spans="2:110" ht="14.1" customHeight="1">
      <c r="B3" s="350" t="s">
        <v>30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4"/>
      <c r="DD3" s="4"/>
    </row>
    <row r="4" spans="2:110" ht="12.95" customHeight="1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CE4" s="353" t="s">
        <v>31</v>
      </c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4" t="s">
        <v>32</v>
      </c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5"/>
      <c r="DD4" s="6"/>
    </row>
    <row r="5" spans="2:110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8"/>
    </row>
    <row r="6" spans="2:110" ht="14.2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BV6" s="9"/>
      <c r="BW6" s="10"/>
      <c r="BX6" s="10"/>
      <c r="BY6" s="10"/>
      <c r="BZ6" s="10"/>
      <c r="CA6" s="10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8"/>
    </row>
    <row r="7" spans="2:110" ht="5.0999999999999996" customHeight="1">
      <c r="BV7" s="10"/>
      <c r="BW7" s="10"/>
      <c r="BX7" s="10"/>
      <c r="BY7" s="10"/>
      <c r="BZ7" s="10"/>
      <c r="CA7" s="10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8"/>
    </row>
    <row r="8" spans="2:110" ht="24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 t="str">
        <f>IF(鋼材依頼書!B9&lt;&gt;"","",IF(鋼材依頼書!D5="","",鋼材依頼書!D5))</f>
        <v/>
      </c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BI8" s="11"/>
      <c r="BV8" s="10"/>
      <c r="BW8" s="10"/>
      <c r="BX8" s="10"/>
      <c r="BY8" s="10"/>
      <c r="BZ8" s="10"/>
      <c r="CA8" s="10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8"/>
    </row>
    <row r="9" spans="2:110" ht="5.0999999999999996" customHeight="1"/>
    <row r="10" spans="2:110" ht="24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43">
        <f>IF(鋼材依頼書!B9&lt;&gt;"","",鋼材依頼書!D6)</f>
        <v>0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59"/>
      <c r="BV10" s="360" t="s">
        <v>0</v>
      </c>
      <c r="BW10" s="360"/>
      <c r="BX10" s="360"/>
      <c r="BY10" s="360"/>
      <c r="BZ10" s="360"/>
      <c r="CA10" s="360"/>
      <c r="CB10" s="360"/>
      <c r="CC10" s="360"/>
      <c r="CD10" s="361" t="s">
        <v>1</v>
      </c>
      <c r="CE10" s="362"/>
      <c r="CF10" s="362"/>
      <c r="CG10" s="362"/>
      <c r="CH10" s="362"/>
      <c r="CI10" s="362"/>
      <c r="CJ10" s="365" t="s">
        <v>2</v>
      </c>
      <c r="CK10" s="365"/>
      <c r="CL10" s="365"/>
      <c r="CM10" s="348" t="str">
        <f>IF(鋼材依頼書!Y6="","",鋼材依頼書!Y6)</f>
        <v/>
      </c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12"/>
      <c r="DD10" s="10"/>
      <c r="DE10" s="13"/>
      <c r="DF10" s="13"/>
    </row>
    <row r="11" spans="2:110" ht="8.1" customHeight="1">
      <c r="B11" s="14"/>
      <c r="C11" s="14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59"/>
      <c r="BV11" s="360"/>
      <c r="BW11" s="360"/>
      <c r="BX11" s="360"/>
      <c r="BY11" s="360"/>
      <c r="BZ11" s="360"/>
      <c r="CA11" s="360"/>
      <c r="CB11" s="360"/>
      <c r="CC11" s="360"/>
      <c r="CD11" s="363"/>
      <c r="CE11" s="364"/>
      <c r="CF11" s="364"/>
      <c r="CG11" s="364"/>
      <c r="CH11" s="364"/>
      <c r="CI11" s="364"/>
      <c r="CJ11" s="366"/>
      <c r="CK11" s="366"/>
      <c r="CL11" s="366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15"/>
      <c r="DD11" s="10"/>
      <c r="DE11" s="13"/>
      <c r="DF11" s="13"/>
    </row>
    <row r="12" spans="2:110" ht="24" customHeight="1">
      <c r="B12" s="342" t="s">
        <v>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>
        <f>IF(鋼材依頼書!B9&lt;&gt;"",鋼材依頼書!B9,鋼材依頼書!D7)</f>
        <v>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22"/>
      <c r="BN12" s="22"/>
      <c r="BO12" s="22"/>
      <c r="BP12" s="22"/>
      <c r="BQ12" s="22"/>
      <c r="BR12" s="22"/>
      <c r="BS12" s="22"/>
      <c r="BT12" s="22"/>
      <c r="BU12" s="22"/>
      <c r="BV12" s="344" t="s">
        <v>4</v>
      </c>
      <c r="BW12" s="344"/>
      <c r="BX12" s="344"/>
      <c r="BY12" s="344"/>
      <c r="BZ12" s="344"/>
      <c r="CA12" s="344"/>
      <c r="CB12" s="345" t="str">
        <f>IF(鋼材依頼書!W8="","",鋼材依頼書!W8)</f>
        <v/>
      </c>
      <c r="CC12" s="345"/>
      <c r="CD12" s="345"/>
      <c r="CE12" s="345"/>
      <c r="CF12" s="345"/>
      <c r="CG12" s="345"/>
      <c r="CH12" s="344" t="s">
        <v>5</v>
      </c>
      <c r="CI12" s="344"/>
      <c r="CJ12" s="344"/>
      <c r="CK12" s="345" t="str">
        <f>IF(鋼材依頼書!Y8="","",鋼材依頼書!Y8)</f>
        <v/>
      </c>
      <c r="CL12" s="345"/>
      <c r="CM12" s="345"/>
      <c r="CN12" s="345"/>
      <c r="CO12" s="345"/>
      <c r="CP12" s="345"/>
      <c r="CQ12" s="344" t="s">
        <v>6</v>
      </c>
      <c r="CR12" s="344"/>
      <c r="CS12" s="344"/>
      <c r="CT12" s="345" t="str">
        <f>IF(鋼材依頼書!AA8="","",鋼材依頼書!AA8)</f>
        <v/>
      </c>
      <c r="CU12" s="345"/>
      <c r="CV12" s="345"/>
      <c r="CW12" s="345"/>
      <c r="CX12" s="345"/>
      <c r="CY12" s="345"/>
      <c r="CZ12" s="344" t="s">
        <v>7</v>
      </c>
      <c r="DA12" s="344"/>
      <c r="DB12" s="344"/>
      <c r="DC12" s="13"/>
      <c r="DD12" s="13"/>
      <c r="DE12" s="13"/>
      <c r="DF12" s="13"/>
    </row>
    <row r="13" spans="2:110" ht="18.75" customHeight="1">
      <c r="B13" s="346" t="s">
        <v>33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7" t="str">
        <f>IF(鋼材依頼書!U12="","",鋼材依頼書!U12)</f>
        <v/>
      </c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13"/>
      <c r="DD13" s="13"/>
      <c r="DE13" s="13"/>
      <c r="DF13" s="13"/>
    </row>
    <row r="14" spans="2:110" ht="26.25" customHeight="1">
      <c r="B14" s="399" t="s">
        <v>8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41" t="str">
        <f>IF(鋼材依頼書!E14="","",鋼材依頼書!E14)</f>
        <v/>
      </c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</row>
    <row r="15" spans="2:110" ht="26.25" customHeight="1">
      <c r="B15" s="389" t="s">
        <v>34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</row>
    <row r="16" spans="2:110" ht="26.25" customHeight="1">
      <c r="B16" s="389" t="s">
        <v>35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27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9"/>
    </row>
    <row r="17" spans="1:108" ht="26.25" customHeight="1">
      <c r="B17" s="390" t="s">
        <v>36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  <c r="Q17" s="339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4"/>
      <c r="BZ17" s="336" t="s">
        <v>139</v>
      </c>
      <c r="CA17" s="337"/>
      <c r="CB17" s="337"/>
      <c r="CC17" s="337"/>
      <c r="CD17" s="337"/>
      <c r="CE17" s="337"/>
      <c r="CF17" s="337"/>
      <c r="CG17" s="338"/>
      <c r="CH17" s="333" t="s">
        <v>138</v>
      </c>
      <c r="CI17" s="333"/>
      <c r="CJ17" s="333"/>
      <c r="CK17" s="333"/>
      <c r="CL17" s="333"/>
      <c r="CM17" s="335" t="str">
        <f>IF(鋼材依頼書!R17="","",鋼材依頼書!R17)</f>
        <v/>
      </c>
      <c r="CN17" s="335"/>
      <c r="CO17" s="335"/>
      <c r="CP17" s="333" t="s">
        <v>137</v>
      </c>
      <c r="CQ17" s="333"/>
      <c r="CR17" s="333"/>
      <c r="CS17" s="335" t="str">
        <f>IF(鋼材依頼書!T17="","",鋼材依頼書!T17)</f>
        <v/>
      </c>
      <c r="CT17" s="335"/>
      <c r="CU17" s="335"/>
      <c r="CV17" s="333" t="s">
        <v>136</v>
      </c>
      <c r="CW17" s="333"/>
      <c r="CX17" s="333"/>
      <c r="CY17" s="335" t="str">
        <f>IF(鋼材依頼書!V17="","",鋼材依頼書!V17)</f>
        <v/>
      </c>
      <c r="CZ17" s="335"/>
      <c r="DA17" s="335"/>
      <c r="DB17" s="333" t="s">
        <v>135</v>
      </c>
      <c r="DC17" s="333"/>
      <c r="DD17" s="334"/>
    </row>
    <row r="18" spans="1:108" ht="20.25" customHeight="1">
      <c r="B18" s="324" t="s">
        <v>63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323" t="s">
        <v>60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 t="s">
        <v>61</v>
      </c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1:108" ht="24" customHeight="1">
      <c r="B19" s="383" t="s">
        <v>37</v>
      </c>
      <c r="C19" s="384"/>
      <c r="D19" s="384"/>
      <c r="E19" s="385"/>
      <c r="F19" s="383" t="s">
        <v>38</v>
      </c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  <c r="R19" s="383" t="s">
        <v>39</v>
      </c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5"/>
      <c r="AD19" s="384" t="s">
        <v>40</v>
      </c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5"/>
      <c r="AP19" s="383" t="s">
        <v>41</v>
      </c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5"/>
      <c r="BB19" s="383" t="s">
        <v>42</v>
      </c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5"/>
      <c r="BN19" s="383" t="s">
        <v>43</v>
      </c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5"/>
      <c r="BZ19" s="383" t="s">
        <v>44</v>
      </c>
      <c r="CA19" s="384"/>
      <c r="CB19" s="384"/>
      <c r="CC19" s="384"/>
      <c r="CD19" s="384"/>
      <c r="CE19" s="384"/>
      <c r="CF19" s="384"/>
      <c r="CG19" s="384"/>
      <c r="CH19" s="384"/>
      <c r="CI19" s="384"/>
      <c r="CJ19" s="384"/>
      <c r="CK19" s="385"/>
      <c r="CL19" s="393" t="s">
        <v>45</v>
      </c>
      <c r="CM19" s="394"/>
      <c r="CN19" s="394"/>
      <c r="CO19" s="394"/>
      <c r="CP19" s="395"/>
      <c r="CQ19" s="383" t="s">
        <v>46</v>
      </c>
      <c r="CR19" s="384"/>
      <c r="CS19" s="384"/>
      <c r="CT19" s="384"/>
      <c r="CU19" s="384"/>
      <c r="CV19" s="384"/>
      <c r="CW19" s="384"/>
      <c r="CX19" s="384"/>
      <c r="CY19" s="384"/>
      <c r="CZ19" s="384"/>
      <c r="DA19" s="384"/>
      <c r="DB19" s="384"/>
      <c r="DC19" s="384"/>
      <c r="DD19" s="385"/>
    </row>
    <row r="20" spans="1:108" ht="24" customHeight="1">
      <c r="B20" s="386"/>
      <c r="C20" s="387"/>
      <c r="D20" s="387"/>
      <c r="E20" s="388"/>
      <c r="F20" s="386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8"/>
      <c r="R20" s="386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8"/>
      <c r="AD20" s="387" t="s">
        <v>47</v>
      </c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8"/>
      <c r="AP20" s="386" t="s">
        <v>48</v>
      </c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48</v>
      </c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8"/>
      <c r="BN20" s="386" t="s">
        <v>47</v>
      </c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8"/>
      <c r="BZ20" s="386" t="s">
        <v>47</v>
      </c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8"/>
      <c r="CL20" s="396"/>
      <c r="CM20" s="397"/>
      <c r="CN20" s="397"/>
      <c r="CO20" s="397"/>
      <c r="CP20" s="398"/>
      <c r="CQ20" s="386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8"/>
    </row>
    <row r="21" spans="1:108" ht="27.75" customHeight="1">
      <c r="B21" s="382">
        <v>1</v>
      </c>
      <c r="C21" s="382"/>
      <c r="D21" s="382"/>
      <c r="E21" s="382"/>
      <c r="F21" s="299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1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1"/>
      <c r="AD21" s="299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1"/>
      <c r="AP21" s="284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6"/>
      <c r="BB21" s="284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6"/>
      <c r="BN21" s="284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6"/>
      <c r="BZ21" s="284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6"/>
      <c r="CL21" s="284"/>
      <c r="CM21" s="285"/>
      <c r="CN21" s="285"/>
      <c r="CO21" s="285"/>
      <c r="CP21" s="286"/>
      <c r="CQ21" s="305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7"/>
    </row>
    <row r="22" spans="1:108" ht="27.75" customHeight="1">
      <c r="B22" s="381">
        <v>2</v>
      </c>
      <c r="C22" s="381"/>
      <c r="D22" s="381"/>
      <c r="E22" s="381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  <c r="AD22" s="287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9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1"/>
      <c r="BB22" s="269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1"/>
      <c r="BN22" s="269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1"/>
      <c r="BZ22" s="269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1"/>
      <c r="CL22" s="269"/>
      <c r="CM22" s="270"/>
      <c r="CN22" s="270"/>
      <c r="CO22" s="270"/>
      <c r="CP22" s="271"/>
      <c r="CQ22" s="308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10"/>
    </row>
    <row r="23" spans="1:108" ht="27.75" customHeight="1">
      <c r="B23" s="377">
        <v>3</v>
      </c>
      <c r="C23" s="377"/>
      <c r="D23" s="377"/>
      <c r="E23" s="377"/>
      <c r="F23" s="287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287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9"/>
      <c r="AD23" s="287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65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7"/>
      <c r="BN23" s="265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7"/>
      <c r="BZ23" s="265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7"/>
      <c r="CL23" s="269"/>
      <c r="CM23" s="270"/>
      <c r="CN23" s="270"/>
      <c r="CO23" s="270"/>
      <c r="CP23" s="271"/>
      <c r="CQ23" s="308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10"/>
    </row>
    <row r="24" spans="1:108" ht="27.75" customHeight="1">
      <c r="B24" s="377">
        <v>4</v>
      </c>
      <c r="C24" s="377"/>
      <c r="D24" s="377"/>
      <c r="E24" s="377"/>
      <c r="F24" s="287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87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  <c r="AD24" s="287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9"/>
      <c r="AP24" s="269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1"/>
      <c r="BB24" s="269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1"/>
      <c r="BN24" s="269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1"/>
      <c r="BZ24" s="269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1"/>
      <c r="CL24" s="269"/>
      <c r="CM24" s="270"/>
      <c r="CN24" s="270"/>
      <c r="CO24" s="270"/>
      <c r="CP24" s="271"/>
      <c r="CQ24" s="308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10"/>
    </row>
    <row r="25" spans="1:108" ht="27.75" customHeight="1">
      <c r="B25" s="374">
        <v>5</v>
      </c>
      <c r="C25" s="375"/>
      <c r="D25" s="375"/>
      <c r="E25" s="376"/>
      <c r="F25" s="378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80"/>
      <c r="R25" s="378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80"/>
      <c r="AD25" s="378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80"/>
      <c r="AP25" s="269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1"/>
      <c r="BB25" s="269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1"/>
      <c r="BN25" s="269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1"/>
      <c r="BZ25" s="269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1"/>
      <c r="CL25" s="269"/>
      <c r="CM25" s="270"/>
      <c r="CN25" s="270"/>
      <c r="CO25" s="270"/>
      <c r="CP25" s="271"/>
      <c r="CQ25" s="308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10"/>
    </row>
    <row r="26" spans="1:108" ht="22.5" customHeight="1">
      <c r="B26" s="258" t="s">
        <v>62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</row>
    <row r="27" spans="1:108" ht="24" customHeight="1">
      <c r="A27" s="18"/>
      <c r="B27" s="369" t="s">
        <v>69</v>
      </c>
      <c r="C27" s="369"/>
      <c r="D27" s="369"/>
      <c r="E27" s="370" t="s">
        <v>49</v>
      </c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1"/>
      <c r="AP27" s="262"/>
      <c r="AQ27" s="263"/>
      <c r="AR27" s="263"/>
      <c r="AS27" s="263"/>
      <c r="AT27" s="263" t="s">
        <v>50</v>
      </c>
      <c r="AU27" s="263"/>
      <c r="AV27" s="263"/>
      <c r="AW27" s="263"/>
      <c r="AX27" s="263"/>
      <c r="AY27" s="263"/>
      <c r="AZ27" s="263"/>
      <c r="BA27" s="263"/>
      <c r="BB27" s="263" t="s">
        <v>51</v>
      </c>
      <c r="BC27" s="263"/>
      <c r="BD27" s="263"/>
      <c r="BE27" s="263"/>
      <c r="BF27" s="273" t="s">
        <v>58</v>
      </c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  <c r="DB27" s="273"/>
      <c r="DC27" s="273"/>
      <c r="DD27" s="274"/>
    </row>
    <row r="28" spans="1:108" ht="24" customHeight="1">
      <c r="A28" s="18"/>
      <c r="B28" s="372" t="str">
        <f>IF(鋼材依頼書!S22="","□","■")</f>
        <v>□</v>
      </c>
      <c r="C28" s="373"/>
      <c r="D28" s="373"/>
      <c r="E28" s="367" t="s">
        <v>52</v>
      </c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8"/>
      <c r="AP28" s="262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77"/>
    </row>
    <row r="29" spans="1:108" ht="24" customHeight="1">
      <c r="A29" s="18"/>
      <c r="B29" s="369" t="s">
        <v>68</v>
      </c>
      <c r="C29" s="369"/>
      <c r="D29" s="369"/>
      <c r="E29" s="370" t="s">
        <v>53</v>
      </c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1"/>
      <c r="AP29" s="278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79"/>
      <c r="CQ29" s="279"/>
      <c r="CR29" s="279"/>
      <c r="CS29" s="279"/>
      <c r="CT29" s="279"/>
      <c r="CU29" s="279"/>
      <c r="CV29" s="279"/>
      <c r="CW29" s="279"/>
      <c r="CX29" s="279"/>
      <c r="CY29" s="279"/>
      <c r="CZ29" s="279"/>
      <c r="DA29" s="279"/>
      <c r="DB29" s="279"/>
      <c r="DC29" s="279"/>
      <c r="DD29" s="280"/>
    </row>
    <row r="30" spans="1:108" ht="24" customHeight="1">
      <c r="B30" s="272" t="s">
        <v>54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</row>
    <row r="31" spans="1:108">
      <c r="B31" s="19" t="s">
        <v>55</v>
      </c>
    </row>
    <row r="32" spans="1:108">
      <c r="B32" s="19" t="s">
        <v>67</v>
      </c>
    </row>
  </sheetData>
  <sheetProtection sheet="1" formatCells="0" selectLockedCells="1"/>
  <mergeCells count="124"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8:S8"/>
    <mergeCell ref="T8:AM8"/>
    <mergeCell ref="CQ12:CS12"/>
    <mergeCell ref="CT12:CY12"/>
    <mergeCell ref="CZ12:DB12"/>
    <mergeCell ref="B13:BU13"/>
    <mergeCell ref="BV13:DB13"/>
    <mergeCell ref="B14:P14"/>
    <mergeCell ref="Q14:DD14"/>
    <mergeCell ref="B12:S12"/>
    <mergeCell ref="T12:BL12"/>
    <mergeCell ref="BV12:CA12"/>
    <mergeCell ref="CB12:CG12"/>
    <mergeCell ref="CH12:CJ12"/>
    <mergeCell ref="CK12:CP12"/>
    <mergeCell ref="B15:P15"/>
    <mergeCell ref="Q15:DD15"/>
    <mergeCell ref="B16:P16"/>
    <mergeCell ref="Q16:DD16"/>
    <mergeCell ref="B17:P17"/>
    <mergeCell ref="CL19:CP20"/>
    <mergeCell ref="CQ19:DD20"/>
    <mergeCell ref="AD20:AO20"/>
    <mergeCell ref="AP20:BA20"/>
    <mergeCell ref="BB20:BM20"/>
    <mergeCell ref="BN20:BY20"/>
    <mergeCell ref="BZ20:CK20"/>
    <mergeCell ref="BN18:BY18"/>
    <mergeCell ref="BZ18:CK18"/>
    <mergeCell ref="B18:AS18"/>
    <mergeCell ref="Q17:BY17"/>
    <mergeCell ref="BZ17:CG17"/>
    <mergeCell ref="CH17:CL17"/>
    <mergeCell ref="CM17:CO17"/>
    <mergeCell ref="CP17:CR17"/>
    <mergeCell ref="CS17:CU17"/>
    <mergeCell ref="CV17:CX17"/>
    <mergeCell ref="CY17:DA17"/>
    <mergeCell ref="DB17:DD17"/>
    <mergeCell ref="BN25:BY25"/>
    <mergeCell ref="BZ25:CK25"/>
    <mergeCell ref="CL25:CP25"/>
    <mergeCell ref="B19:E20"/>
    <mergeCell ref="F19:Q20"/>
    <mergeCell ref="R19:AC20"/>
    <mergeCell ref="AD19:AO19"/>
    <mergeCell ref="AP19:BA19"/>
    <mergeCell ref="BB19:BM19"/>
    <mergeCell ref="BN19:BY19"/>
    <mergeCell ref="BZ19:CK19"/>
    <mergeCell ref="BN21:BY21"/>
    <mergeCell ref="BZ21:CK21"/>
    <mergeCell ref="CL21:CP21"/>
    <mergeCell ref="F23:Q23"/>
    <mergeCell ref="R23:AC23"/>
    <mergeCell ref="AD23:AO23"/>
    <mergeCell ref="CQ21:DD21"/>
    <mergeCell ref="B22:E22"/>
    <mergeCell ref="AP22:BA22"/>
    <mergeCell ref="BB22:BM22"/>
    <mergeCell ref="B21:E21"/>
    <mergeCell ref="AP21:BA21"/>
    <mergeCell ref="BB21:BM21"/>
    <mergeCell ref="BN22:BY22"/>
    <mergeCell ref="BZ22:CK22"/>
    <mergeCell ref="CL22:CP22"/>
    <mergeCell ref="CQ22:DD22"/>
    <mergeCell ref="F21:Q21"/>
    <mergeCell ref="R21:AC21"/>
    <mergeCell ref="AD21:AO21"/>
    <mergeCell ref="F22:Q22"/>
    <mergeCell ref="R22:AC22"/>
    <mergeCell ref="AD22:AO22"/>
    <mergeCell ref="CQ25:DD25"/>
    <mergeCell ref="BN24:BY24"/>
    <mergeCell ref="BZ24:CK24"/>
    <mergeCell ref="CL24:CP24"/>
    <mergeCell ref="CQ24:DD24"/>
    <mergeCell ref="B25:E25"/>
    <mergeCell ref="AP25:BA25"/>
    <mergeCell ref="BB25:BM25"/>
    <mergeCell ref="B23:E23"/>
    <mergeCell ref="AP23:BA23"/>
    <mergeCell ref="BB23:BM23"/>
    <mergeCell ref="BN23:BY23"/>
    <mergeCell ref="BZ23:CK23"/>
    <mergeCell ref="CL23:CP23"/>
    <mergeCell ref="F24:Q24"/>
    <mergeCell ref="R24:AC24"/>
    <mergeCell ref="AD24:AO24"/>
    <mergeCell ref="F25:Q25"/>
    <mergeCell ref="R25:AC25"/>
    <mergeCell ref="AD25:AO25"/>
    <mergeCell ref="CQ23:DD23"/>
    <mergeCell ref="B24:E24"/>
    <mergeCell ref="AP24:BA24"/>
    <mergeCell ref="BB24:BM24"/>
    <mergeCell ref="B30:DD30"/>
    <mergeCell ref="BB27:BE27"/>
    <mergeCell ref="BF27:DD27"/>
    <mergeCell ref="E28:AO28"/>
    <mergeCell ref="AP28:DD28"/>
    <mergeCell ref="B29:D29"/>
    <mergeCell ref="E29:AO29"/>
    <mergeCell ref="AP29:DD29"/>
    <mergeCell ref="B26:DD26"/>
    <mergeCell ref="B27:D27"/>
    <mergeCell ref="E27:AO27"/>
    <mergeCell ref="AP27:AS27"/>
    <mergeCell ref="AT27:AW27"/>
    <mergeCell ref="AX27:BA27"/>
    <mergeCell ref="B28:D28"/>
  </mergeCells>
  <phoneticPr fontId="1"/>
  <dataValidations count="4">
    <dataValidation type="list" allowBlank="1" showInputMessage="1" sqref="R21:R25" xr:uid="{00000000-0002-0000-0200-000000000000}">
      <formula1>"D10,D10+D10,D13,D13+D13,D16,D16+D16,D19,D19+D19,D22,D22+D22,D25,D25+D25,D29,D29+D29,D32,D32+D32,D35,D35+D35,D38,D38+D38,D41,D41+D41"</formula1>
    </dataValidation>
    <dataValidation type="list" allowBlank="1" showInputMessage="1" sqref="F21:F25" xr:uid="{00000000-0002-0000-0200-000001000000}">
      <formula1>"SD295,SD345,SD390,SD490"</formula1>
    </dataValidation>
    <dataValidation type="list" allowBlank="1" showInputMessage="1" sqref="Q16:DD16" xr:uid="{00000000-0002-0000-0200-000002000000}">
      <formula1>"母材,ガス圧接,CB溶接,フレア溶接,SG溶接,NT溶接,機械式継手"</formula1>
    </dataValidation>
    <dataValidation type="list" allowBlank="1" showInputMessage="1" showErrorMessage="1" sqref="B27:D29" xr:uid="{5CB416DE-707D-4A24-B996-E154BC1402DB}">
      <formula1>"□,■"</formula1>
    </dataValidation>
  </dataValidations>
  <printOptions horizontalCentered="1"/>
  <pageMargins left="0.25" right="0.25" top="0.75" bottom="0.75" header="0.3" footer="0.3"/>
  <pageSetup paperSize="9" scale="95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33"/>
  <sheetViews>
    <sheetView showGridLines="0" zoomScaleNormal="100" zoomScaleSheetLayoutView="120" workbookViewId="0">
      <selection activeCell="CM10" sqref="CM10:DB11"/>
    </sheetView>
  </sheetViews>
  <sheetFormatPr defaultColWidth="9" defaultRowHeight="15.75"/>
  <cols>
    <col min="1" max="160" width="0.875" style="1" customWidth="1"/>
    <col min="161" max="16384" width="9" style="1"/>
  </cols>
  <sheetData>
    <row r="1" spans="2:110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</row>
    <row r="2" spans="2:110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</row>
    <row r="3" spans="2:110" ht="14.1" customHeight="1">
      <c r="B3" s="350" t="s">
        <v>30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4"/>
      <c r="DD3" s="4"/>
    </row>
    <row r="4" spans="2:110" ht="12.95" customHeight="1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CE4" s="353" t="s">
        <v>31</v>
      </c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4" t="s">
        <v>32</v>
      </c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5"/>
      <c r="DD4" s="6"/>
    </row>
    <row r="5" spans="2:110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8"/>
    </row>
    <row r="6" spans="2:110" ht="14.2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BV6" s="9"/>
      <c r="BW6" s="10"/>
      <c r="BX6" s="10"/>
      <c r="BY6" s="10"/>
      <c r="BZ6" s="10"/>
      <c r="CA6" s="10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8"/>
    </row>
    <row r="7" spans="2:110" ht="5.0999999999999996" customHeight="1">
      <c r="BV7" s="10"/>
      <c r="BW7" s="10"/>
      <c r="BX7" s="10"/>
      <c r="BY7" s="10"/>
      <c r="BZ7" s="10"/>
      <c r="CA7" s="10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8"/>
    </row>
    <row r="8" spans="2:110" ht="24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 t="str">
        <f>IF(鋼材依頼書!B9&lt;&gt;"","",IF(鋼材依頼書!D5="","",鋼材依頼書!D5))</f>
        <v/>
      </c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BI8" s="11"/>
      <c r="BV8" s="10"/>
      <c r="BW8" s="10"/>
      <c r="BX8" s="10"/>
      <c r="BY8" s="10"/>
      <c r="BZ8" s="10"/>
      <c r="CA8" s="10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8"/>
    </row>
    <row r="9" spans="2:110" ht="5.0999999999999996" customHeight="1"/>
    <row r="10" spans="2:110" ht="24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43">
        <f>IF(鋼材依頼書!B9&lt;&gt;"","",鋼材依頼書!D6)</f>
        <v>0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59"/>
      <c r="BV10" s="360" t="s">
        <v>0</v>
      </c>
      <c r="BW10" s="360"/>
      <c r="BX10" s="360"/>
      <c r="BY10" s="360"/>
      <c r="BZ10" s="360"/>
      <c r="CA10" s="360"/>
      <c r="CB10" s="360"/>
      <c r="CC10" s="360"/>
      <c r="CD10" s="361" t="s">
        <v>1</v>
      </c>
      <c r="CE10" s="362"/>
      <c r="CF10" s="362"/>
      <c r="CG10" s="362"/>
      <c r="CH10" s="362"/>
      <c r="CI10" s="362"/>
      <c r="CJ10" s="365" t="s">
        <v>2</v>
      </c>
      <c r="CK10" s="365"/>
      <c r="CL10" s="365"/>
      <c r="CM10" s="348" t="str">
        <f>IF(鋼材依頼書!Y6="","",鋼材依頼書!Y6)</f>
        <v/>
      </c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12"/>
      <c r="DD10" s="10"/>
      <c r="DE10" s="13"/>
      <c r="DF10" s="13"/>
    </row>
    <row r="11" spans="2:110" ht="8.1" customHeight="1">
      <c r="B11" s="14"/>
      <c r="C11" s="14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59"/>
      <c r="BV11" s="360"/>
      <c r="BW11" s="360"/>
      <c r="BX11" s="360"/>
      <c r="BY11" s="360"/>
      <c r="BZ11" s="360"/>
      <c r="CA11" s="360"/>
      <c r="CB11" s="360"/>
      <c r="CC11" s="360"/>
      <c r="CD11" s="363"/>
      <c r="CE11" s="364"/>
      <c r="CF11" s="364"/>
      <c r="CG11" s="364"/>
      <c r="CH11" s="364"/>
      <c r="CI11" s="364"/>
      <c r="CJ11" s="366"/>
      <c r="CK11" s="366"/>
      <c r="CL11" s="366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15"/>
      <c r="DD11" s="10"/>
      <c r="DE11" s="13"/>
      <c r="DF11" s="13"/>
    </row>
    <row r="12" spans="2:110" ht="24" customHeight="1">
      <c r="B12" s="342" t="s">
        <v>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>
        <f>IF(鋼材依頼書!B9&lt;&gt;"",鋼材依頼書!B9,鋼材依頼書!D7)</f>
        <v>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22"/>
      <c r="BN12" s="22"/>
      <c r="BO12" s="22"/>
      <c r="BP12" s="22"/>
      <c r="BQ12" s="22"/>
      <c r="BR12" s="22"/>
      <c r="BS12" s="22"/>
      <c r="BT12" s="22"/>
      <c r="BU12" s="22"/>
      <c r="BV12" s="344" t="s">
        <v>4</v>
      </c>
      <c r="BW12" s="344"/>
      <c r="BX12" s="344"/>
      <c r="BY12" s="344"/>
      <c r="BZ12" s="344"/>
      <c r="CA12" s="344"/>
      <c r="CB12" s="345" t="str">
        <f>IF(鋼材依頼書!W8="","",鋼材依頼書!W8)</f>
        <v/>
      </c>
      <c r="CC12" s="345"/>
      <c r="CD12" s="345"/>
      <c r="CE12" s="345"/>
      <c r="CF12" s="345"/>
      <c r="CG12" s="345"/>
      <c r="CH12" s="344" t="s">
        <v>5</v>
      </c>
      <c r="CI12" s="344"/>
      <c r="CJ12" s="344"/>
      <c r="CK12" s="345" t="str">
        <f>IF(鋼材依頼書!Y8="","",鋼材依頼書!Y8)</f>
        <v/>
      </c>
      <c r="CL12" s="345"/>
      <c r="CM12" s="345"/>
      <c r="CN12" s="345"/>
      <c r="CO12" s="345"/>
      <c r="CP12" s="345"/>
      <c r="CQ12" s="344" t="s">
        <v>6</v>
      </c>
      <c r="CR12" s="344"/>
      <c r="CS12" s="344"/>
      <c r="CT12" s="345" t="str">
        <f>IF(鋼材依頼書!AA8="","",鋼材依頼書!AA8)</f>
        <v/>
      </c>
      <c r="CU12" s="345"/>
      <c r="CV12" s="345"/>
      <c r="CW12" s="345"/>
      <c r="CX12" s="345"/>
      <c r="CY12" s="345"/>
      <c r="CZ12" s="344" t="s">
        <v>7</v>
      </c>
      <c r="DA12" s="344"/>
      <c r="DB12" s="344"/>
      <c r="DC12" s="13"/>
      <c r="DD12" s="13"/>
      <c r="DE12" s="13"/>
      <c r="DF12" s="13"/>
    </row>
    <row r="13" spans="2:110" ht="18.75" customHeight="1">
      <c r="B13" s="346" t="s">
        <v>33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7" t="str">
        <f>IF(鋼材依頼書!U12="","",鋼材依頼書!U12)</f>
        <v/>
      </c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13"/>
      <c r="DD13" s="13"/>
      <c r="DE13" s="13"/>
      <c r="DF13" s="13"/>
    </row>
    <row r="14" spans="2:110" ht="26.25" customHeight="1">
      <c r="B14" s="399" t="s">
        <v>8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41" t="str">
        <f>IF(鋼材依頼書!E14="","",鋼材依頼書!E14)</f>
        <v/>
      </c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</row>
    <row r="15" spans="2:110" ht="26.25" customHeight="1">
      <c r="B15" s="389" t="s">
        <v>34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</row>
    <row r="16" spans="2:110" ht="26.25" customHeight="1">
      <c r="B16" s="389" t="s">
        <v>35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27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9"/>
    </row>
    <row r="17" spans="1:108" ht="26.25" customHeight="1">
      <c r="B17" s="390" t="s">
        <v>36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  <c r="Q17" s="339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4"/>
      <c r="BZ17" s="336" t="s">
        <v>139</v>
      </c>
      <c r="CA17" s="337"/>
      <c r="CB17" s="337"/>
      <c r="CC17" s="337"/>
      <c r="CD17" s="337"/>
      <c r="CE17" s="337"/>
      <c r="CF17" s="337"/>
      <c r="CG17" s="338"/>
      <c r="CH17" s="333" t="s">
        <v>138</v>
      </c>
      <c r="CI17" s="333"/>
      <c r="CJ17" s="333"/>
      <c r="CK17" s="333"/>
      <c r="CL17" s="333"/>
      <c r="CM17" s="335" t="str">
        <f>IF(鋼材依頼書!R17="","",鋼材依頼書!R17)</f>
        <v/>
      </c>
      <c r="CN17" s="335"/>
      <c r="CO17" s="335"/>
      <c r="CP17" s="333" t="s">
        <v>137</v>
      </c>
      <c r="CQ17" s="333"/>
      <c r="CR17" s="333"/>
      <c r="CS17" s="335" t="str">
        <f>IF(鋼材依頼書!T17="","",鋼材依頼書!T17)</f>
        <v/>
      </c>
      <c r="CT17" s="335"/>
      <c r="CU17" s="335"/>
      <c r="CV17" s="333" t="s">
        <v>136</v>
      </c>
      <c r="CW17" s="333"/>
      <c r="CX17" s="333"/>
      <c r="CY17" s="335" t="str">
        <f>IF(鋼材依頼書!V17="","",鋼材依頼書!V17)</f>
        <v/>
      </c>
      <c r="CZ17" s="335"/>
      <c r="DA17" s="335"/>
      <c r="DB17" s="333" t="s">
        <v>135</v>
      </c>
      <c r="DC17" s="333"/>
      <c r="DD17" s="334"/>
    </row>
    <row r="18" spans="1:108" ht="20.25" customHeight="1">
      <c r="B18" s="324" t="s">
        <v>63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323" t="s">
        <v>60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 t="s">
        <v>61</v>
      </c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1:108" ht="24" customHeight="1">
      <c r="B19" s="383" t="s">
        <v>37</v>
      </c>
      <c r="C19" s="384"/>
      <c r="D19" s="384"/>
      <c r="E19" s="385"/>
      <c r="F19" s="383" t="s">
        <v>38</v>
      </c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  <c r="R19" s="383" t="s">
        <v>39</v>
      </c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5"/>
      <c r="AD19" s="384" t="s">
        <v>40</v>
      </c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5"/>
      <c r="AP19" s="383" t="s">
        <v>41</v>
      </c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5"/>
      <c r="BB19" s="383" t="s">
        <v>42</v>
      </c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5"/>
      <c r="BN19" s="383" t="s">
        <v>43</v>
      </c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5"/>
      <c r="BZ19" s="383" t="s">
        <v>44</v>
      </c>
      <c r="CA19" s="384"/>
      <c r="CB19" s="384"/>
      <c r="CC19" s="384"/>
      <c r="CD19" s="384"/>
      <c r="CE19" s="384"/>
      <c r="CF19" s="384"/>
      <c r="CG19" s="384"/>
      <c r="CH19" s="384"/>
      <c r="CI19" s="384"/>
      <c r="CJ19" s="384"/>
      <c r="CK19" s="385"/>
      <c r="CL19" s="393" t="s">
        <v>45</v>
      </c>
      <c r="CM19" s="394"/>
      <c r="CN19" s="394"/>
      <c r="CO19" s="394"/>
      <c r="CP19" s="395"/>
      <c r="CQ19" s="383" t="s">
        <v>46</v>
      </c>
      <c r="CR19" s="384"/>
      <c r="CS19" s="384"/>
      <c r="CT19" s="384"/>
      <c r="CU19" s="384"/>
      <c r="CV19" s="384"/>
      <c r="CW19" s="384"/>
      <c r="CX19" s="384"/>
      <c r="CY19" s="384"/>
      <c r="CZ19" s="384"/>
      <c r="DA19" s="384"/>
      <c r="DB19" s="384"/>
      <c r="DC19" s="384"/>
      <c r="DD19" s="385"/>
    </row>
    <row r="20" spans="1:108" ht="24" customHeight="1">
      <c r="B20" s="386"/>
      <c r="C20" s="387"/>
      <c r="D20" s="387"/>
      <c r="E20" s="388"/>
      <c r="F20" s="386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8"/>
      <c r="R20" s="386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8"/>
      <c r="AD20" s="387" t="s">
        <v>47</v>
      </c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8"/>
      <c r="AP20" s="386" t="s">
        <v>48</v>
      </c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48</v>
      </c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8"/>
      <c r="BN20" s="386" t="s">
        <v>47</v>
      </c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8"/>
      <c r="BZ20" s="386" t="s">
        <v>47</v>
      </c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8"/>
      <c r="CL20" s="396"/>
      <c r="CM20" s="397"/>
      <c r="CN20" s="397"/>
      <c r="CO20" s="397"/>
      <c r="CP20" s="398"/>
      <c r="CQ20" s="386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8"/>
    </row>
    <row r="21" spans="1:108" ht="27.75" customHeight="1">
      <c r="B21" s="382">
        <v>1</v>
      </c>
      <c r="C21" s="382"/>
      <c r="D21" s="382"/>
      <c r="E21" s="382"/>
      <c r="F21" s="299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1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1"/>
      <c r="AD21" s="299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1"/>
      <c r="AP21" s="284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6"/>
      <c r="BB21" s="284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6"/>
      <c r="BN21" s="284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6"/>
      <c r="BZ21" s="284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6"/>
      <c r="CL21" s="284"/>
      <c r="CM21" s="285"/>
      <c r="CN21" s="285"/>
      <c r="CO21" s="285"/>
      <c r="CP21" s="286"/>
      <c r="CQ21" s="305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7"/>
    </row>
    <row r="22" spans="1:108" ht="27.75" customHeight="1">
      <c r="B22" s="381">
        <v>2</v>
      </c>
      <c r="C22" s="381"/>
      <c r="D22" s="381"/>
      <c r="E22" s="381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  <c r="AD22" s="287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9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1"/>
      <c r="BB22" s="269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1"/>
      <c r="BN22" s="269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1"/>
      <c r="BZ22" s="269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1"/>
      <c r="CL22" s="269"/>
      <c r="CM22" s="270"/>
      <c r="CN22" s="270"/>
      <c r="CO22" s="270"/>
      <c r="CP22" s="271"/>
      <c r="CQ22" s="308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10"/>
    </row>
    <row r="23" spans="1:108" ht="27.75" customHeight="1">
      <c r="B23" s="377">
        <v>3</v>
      </c>
      <c r="C23" s="377"/>
      <c r="D23" s="377"/>
      <c r="E23" s="377"/>
      <c r="F23" s="287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287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9"/>
      <c r="AD23" s="287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65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7"/>
      <c r="BN23" s="265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7"/>
      <c r="BZ23" s="265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7"/>
      <c r="CL23" s="269"/>
      <c r="CM23" s="270"/>
      <c r="CN23" s="270"/>
      <c r="CO23" s="270"/>
      <c r="CP23" s="271"/>
      <c r="CQ23" s="308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10"/>
    </row>
    <row r="24" spans="1:108" ht="27.75" customHeight="1">
      <c r="B24" s="377">
        <v>4</v>
      </c>
      <c r="C24" s="377"/>
      <c r="D24" s="377"/>
      <c r="E24" s="377"/>
      <c r="F24" s="287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87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  <c r="AD24" s="287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9"/>
      <c r="AP24" s="269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1"/>
      <c r="BB24" s="269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1"/>
      <c r="BN24" s="269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1"/>
      <c r="BZ24" s="269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1"/>
      <c r="CL24" s="269"/>
      <c r="CM24" s="270"/>
      <c r="CN24" s="270"/>
      <c r="CO24" s="270"/>
      <c r="CP24" s="271"/>
      <c r="CQ24" s="308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10"/>
    </row>
    <row r="25" spans="1:108" ht="27.75" customHeight="1">
      <c r="B25" s="374">
        <v>5</v>
      </c>
      <c r="C25" s="375"/>
      <c r="D25" s="375"/>
      <c r="E25" s="376"/>
      <c r="F25" s="287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9"/>
      <c r="R25" s="287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9"/>
      <c r="AD25" s="287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9"/>
      <c r="AP25" s="269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1"/>
      <c r="BB25" s="269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1"/>
      <c r="BN25" s="269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1"/>
      <c r="BZ25" s="269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1"/>
      <c r="CL25" s="269"/>
      <c r="CM25" s="270"/>
      <c r="CN25" s="270"/>
      <c r="CO25" s="270"/>
      <c r="CP25" s="271"/>
      <c r="CQ25" s="308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10"/>
    </row>
    <row r="26" spans="1:108" ht="27.75" customHeight="1">
      <c r="B26" s="374">
        <v>6</v>
      </c>
      <c r="C26" s="375"/>
      <c r="D26" s="375"/>
      <c r="E26" s="376"/>
      <c r="F26" s="378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80"/>
      <c r="R26" s="378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80"/>
      <c r="AD26" s="378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80"/>
      <c r="AP26" s="269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1"/>
      <c r="BB26" s="269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1"/>
      <c r="BN26" s="269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1"/>
      <c r="BZ26" s="269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1"/>
      <c r="CL26" s="269"/>
      <c r="CM26" s="270"/>
      <c r="CN26" s="270"/>
      <c r="CO26" s="270"/>
      <c r="CP26" s="271"/>
      <c r="CQ26" s="308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10"/>
    </row>
    <row r="27" spans="1:108" ht="22.5" customHeight="1">
      <c r="B27" s="258" t="s">
        <v>62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</row>
    <row r="28" spans="1:108" ht="24" customHeight="1">
      <c r="A28" s="18"/>
      <c r="B28" s="400" t="s">
        <v>69</v>
      </c>
      <c r="C28" s="400"/>
      <c r="D28" s="400"/>
      <c r="E28" s="370" t="s">
        <v>49</v>
      </c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1"/>
      <c r="AP28" s="262"/>
      <c r="AQ28" s="263"/>
      <c r="AR28" s="263"/>
      <c r="AS28" s="263"/>
      <c r="AT28" s="263" t="s">
        <v>50</v>
      </c>
      <c r="AU28" s="263"/>
      <c r="AV28" s="263"/>
      <c r="AW28" s="263"/>
      <c r="AX28" s="263"/>
      <c r="AY28" s="263"/>
      <c r="AZ28" s="263"/>
      <c r="BA28" s="263"/>
      <c r="BB28" s="263" t="s">
        <v>51</v>
      </c>
      <c r="BC28" s="263"/>
      <c r="BD28" s="263"/>
      <c r="BE28" s="263"/>
      <c r="BF28" s="273" t="s">
        <v>58</v>
      </c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  <c r="DD28" s="274"/>
    </row>
    <row r="29" spans="1:108" ht="24" customHeight="1">
      <c r="A29" s="18"/>
      <c r="B29" s="401" t="str">
        <f>IF(鋼材依頼書!S22="","□","■")</f>
        <v>□</v>
      </c>
      <c r="C29" s="402"/>
      <c r="D29" s="402"/>
      <c r="E29" s="367" t="s">
        <v>52</v>
      </c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8"/>
      <c r="AP29" s="262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77"/>
    </row>
    <row r="30" spans="1:108" ht="24" customHeight="1">
      <c r="A30" s="18"/>
      <c r="B30" s="400" t="s">
        <v>68</v>
      </c>
      <c r="C30" s="400"/>
      <c r="D30" s="400"/>
      <c r="E30" s="370" t="s">
        <v>53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1"/>
      <c r="AP30" s="278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80"/>
    </row>
    <row r="31" spans="1:108" ht="24" customHeight="1">
      <c r="B31" s="272" t="s">
        <v>54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</row>
    <row r="32" spans="1:108">
      <c r="B32" s="19" t="s">
        <v>55</v>
      </c>
    </row>
    <row r="33" spans="2:2">
      <c r="B33" s="19" t="s">
        <v>67</v>
      </c>
    </row>
  </sheetData>
  <sheetProtection sheet="1" formatCells="0" selectLockedCells="1"/>
  <mergeCells count="134"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8:S8"/>
    <mergeCell ref="T8:AM8"/>
    <mergeCell ref="CQ12:CS12"/>
    <mergeCell ref="CT12:CY12"/>
    <mergeCell ref="CZ12:DB12"/>
    <mergeCell ref="B13:BU13"/>
    <mergeCell ref="BV13:DB13"/>
    <mergeCell ref="B14:P14"/>
    <mergeCell ref="Q14:DD14"/>
    <mergeCell ref="B12:S12"/>
    <mergeCell ref="T12:BL12"/>
    <mergeCell ref="BV12:CA12"/>
    <mergeCell ref="CB12:CG12"/>
    <mergeCell ref="CH12:CJ12"/>
    <mergeCell ref="CK12:CP12"/>
    <mergeCell ref="B19:E20"/>
    <mergeCell ref="F19:Q20"/>
    <mergeCell ref="R19:AC20"/>
    <mergeCell ref="AD19:AO19"/>
    <mergeCell ref="AP19:BA19"/>
    <mergeCell ref="BB19:BM19"/>
    <mergeCell ref="BN19:BY19"/>
    <mergeCell ref="BZ19:CK19"/>
    <mergeCell ref="B15:P15"/>
    <mergeCell ref="Q15:DD15"/>
    <mergeCell ref="B16:P16"/>
    <mergeCell ref="Q16:DD16"/>
    <mergeCell ref="B17:P17"/>
    <mergeCell ref="CL19:CP20"/>
    <mergeCell ref="CQ19:DD20"/>
    <mergeCell ref="AD20:AO20"/>
    <mergeCell ref="AP20:BA20"/>
    <mergeCell ref="BB20:BM20"/>
    <mergeCell ref="BN20:BY20"/>
    <mergeCell ref="BZ20:CK20"/>
    <mergeCell ref="BN18:BY18"/>
    <mergeCell ref="BZ18:CK18"/>
    <mergeCell ref="B18:AS18"/>
    <mergeCell ref="Q17:BY17"/>
    <mergeCell ref="CQ21:DD21"/>
    <mergeCell ref="B22:E22"/>
    <mergeCell ref="AP22:BA22"/>
    <mergeCell ref="BB22:BM22"/>
    <mergeCell ref="B21:E21"/>
    <mergeCell ref="AP21:BA21"/>
    <mergeCell ref="BB21:BM21"/>
    <mergeCell ref="BN22:BY22"/>
    <mergeCell ref="BZ22:CK22"/>
    <mergeCell ref="CL22:CP22"/>
    <mergeCell ref="CQ22:DD22"/>
    <mergeCell ref="F21:Q21"/>
    <mergeCell ref="R21:AC21"/>
    <mergeCell ref="AD21:AO21"/>
    <mergeCell ref="B24:E24"/>
    <mergeCell ref="AP24:BA24"/>
    <mergeCell ref="BB24:BM24"/>
    <mergeCell ref="BN24:BY24"/>
    <mergeCell ref="BZ24:CK24"/>
    <mergeCell ref="CL24:CP24"/>
    <mergeCell ref="CQ24:DD24"/>
    <mergeCell ref="B23:E23"/>
    <mergeCell ref="AP23:BA23"/>
    <mergeCell ref="BB23:BM23"/>
    <mergeCell ref="BN23:BY23"/>
    <mergeCell ref="BZ23:CK23"/>
    <mergeCell ref="CL23:CP23"/>
    <mergeCell ref="CQ26:DD26"/>
    <mergeCell ref="BN25:BY25"/>
    <mergeCell ref="BZ25:CK25"/>
    <mergeCell ref="CL25:CP25"/>
    <mergeCell ref="CQ25:DD25"/>
    <mergeCell ref="B26:E26"/>
    <mergeCell ref="AP26:BA26"/>
    <mergeCell ref="BB26:BM26"/>
    <mergeCell ref="B25:E25"/>
    <mergeCell ref="AP25:BA25"/>
    <mergeCell ref="BB25:BM25"/>
    <mergeCell ref="BN26:BY26"/>
    <mergeCell ref="BZ26:CK26"/>
    <mergeCell ref="CL26:CP26"/>
    <mergeCell ref="F26:Q26"/>
    <mergeCell ref="R26:AC26"/>
    <mergeCell ref="AD26:AO26"/>
    <mergeCell ref="B31:DD31"/>
    <mergeCell ref="BB28:BE28"/>
    <mergeCell ref="BF28:DD28"/>
    <mergeCell ref="E29:AO29"/>
    <mergeCell ref="AP29:DD29"/>
    <mergeCell ref="B30:D30"/>
    <mergeCell ref="E30:AO30"/>
    <mergeCell ref="AP30:DD30"/>
    <mergeCell ref="B27:DD27"/>
    <mergeCell ref="B28:D28"/>
    <mergeCell ref="E28:AO28"/>
    <mergeCell ref="AP28:AS28"/>
    <mergeCell ref="AT28:AW28"/>
    <mergeCell ref="AX28:BA28"/>
    <mergeCell ref="B29:D29"/>
    <mergeCell ref="BZ17:CG17"/>
    <mergeCell ref="CH17:CL17"/>
    <mergeCell ref="CM17:CO17"/>
    <mergeCell ref="CP17:CR17"/>
    <mergeCell ref="CS17:CU17"/>
    <mergeCell ref="CV17:CX17"/>
    <mergeCell ref="CY17:DA17"/>
    <mergeCell ref="DB17:DD17"/>
    <mergeCell ref="F25:Q25"/>
    <mergeCell ref="R25:AC25"/>
    <mergeCell ref="AD25:AO25"/>
    <mergeCell ref="F22:Q22"/>
    <mergeCell ref="R22:AC22"/>
    <mergeCell ref="AD22:AO22"/>
    <mergeCell ref="F23:Q23"/>
    <mergeCell ref="R23:AC23"/>
    <mergeCell ref="AD23:AO23"/>
    <mergeCell ref="F24:Q24"/>
    <mergeCell ref="R24:AC24"/>
    <mergeCell ref="AD24:AO24"/>
    <mergeCell ref="CQ23:DD23"/>
    <mergeCell ref="BN21:BY21"/>
    <mergeCell ref="BZ21:CK21"/>
    <mergeCell ref="CL21:CP21"/>
  </mergeCells>
  <phoneticPr fontId="1"/>
  <dataValidations count="4">
    <dataValidation type="list" allowBlank="1" showInputMessage="1" sqref="R21:R26" xr:uid="{00000000-0002-0000-0300-000000000000}">
      <formula1>"D10,D10+D10,D13,D13+D13,D16,D16+D16,D19,D19+D19,D22,D22+D22,D25,D25+D25,D29,D29+D29,D32,D32+D32,D35,D35+D35,D38,D38+D38,D41,D41+D41"</formula1>
    </dataValidation>
    <dataValidation type="list" allowBlank="1" showInputMessage="1" sqref="F21:F26" xr:uid="{00000000-0002-0000-0300-000001000000}">
      <formula1>"SD295,SD345,SD390,SD490"</formula1>
    </dataValidation>
    <dataValidation type="list" allowBlank="1" showInputMessage="1" sqref="Q16:DD16" xr:uid="{00000000-0002-0000-0300-000002000000}">
      <formula1>"母材,ガス圧接,CB溶接,フレア溶接,SG溶接,NT溶接,機械式継手"</formula1>
    </dataValidation>
    <dataValidation type="list" allowBlank="1" showInputMessage="1" showErrorMessage="1" sqref="B28:D30" xr:uid="{60DA3E9F-806C-4764-BDC0-7BE96223F0E2}">
      <formula1>"□,■"</formula1>
    </dataValidation>
  </dataValidations>
  <printOptions horizontalCentered="1"/>
  <pageMargins left="0.25" right="0.25" top="0.75" bottom="0.75" header="0.3" footer="0.3"/>
  <pageSetup paperSize="9" scale="95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39"/>
  <sheetViews>
    <sheetView showGridLines="0" topLeftCell="A13" zoomScaleNormal="100" zoomScaleSheetLayoutView="120" workbookViewId="0">
      <selection activeCell="B34" sqref="B34:D34"/>
    </sheetView>
  </sheetViews>
  <sheetFormatPr defaultColWidth="9" defaultRowHeight="15.75"/>
  <cols>
    <col min="1" max="160" width="0.875" style="1" customWidth="1"/>
    <col min="161" max="16384" width="9" style="1"/>
  </cols>
  <sheetData>
    <row r="1" spans="2:110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</row>
    <row r="2" spans="2:110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</row>
    <row r="3" spans="2:110" ht="14.1" customHeight="1">
      <c r="B3" s="350" t="s">
        <v>30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4"/>
      <c r="DD3" s="4"/>
    </row>
    <row r="4" spans="2:110" ht="12.95" customHeight="1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CE4" s="353" t="s">
        <v>31</v>
      </c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4" t="s">
        <v>32</v>
      </c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5"/>
      <c r="DD4" s="6"/>
    </row>
    <row r="5" spans="2:110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8"/>
    </row>
    <row r="6" spans="2:110" ht="14.2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BV6" s="9"/>
      <c r="BW6" s="10"/>
      <c r="BX6" s="10"/>
      <c r="BY6" s="10"/>
      <c r="BZ6" s="10"/>
      <c r="CA6" s="10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8"/>
    </row>
    <row r="7" spans="2:110" ht="5.0999999999999996" customHeight="1">
      <c r="BV7" s="10"/>
      <c r="BW7" s="10"/>
      <c r="BX7" s="10"/>
      <c r="BY7" s="10"/>
      <c r="BZ7" s="10"/>
      <c r="CA7" s="10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8"/>
    </row>
    <row r="8" spans="2:110" ht="24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 t="str">
        <f>IF(鋼材依頼書!B9&lt;&gt;"","",IF(鋼材依頼書!D5="","",鋼材依頼書!D5))</f>
        <v/>
      </c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BI8" s="11"/>
      <c r="BV8" s="10"/>
      <c r="BW8" s="10"/>
      <c r="BX8" s="10"/>
      <c r="BY8" s="10"/>
      <c r="BZ8" s="10"/>
      <c r="CA8" s="10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8"/>
    </row>
    <row r="9" spans="2:110" ht="5.0999999999999996" customHeight="1"/>
    <row r="10" spans="2:110" ht="24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43">
        <f>IF(鋼材依頼書!B9&lt;&gt;"","",鋼材依頼書!D6)</f>
        <v>0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59"/>
      <c r="BV10" s="360" t="s">
        <v>0</v>
      </c>
      <c r="BW10" s="360"/>
      <c r="BX10" s="360"/>
      <c r="BY10" s="360"/>
      <c r="BZ10" s="360"/>
      <c r="CA10" s="360"/>
      <c r="CB10" s="360"/>
      <c r="CC10" s="360"/>
      <c r="CD10" s="361" t="s">
        <v>1</v>
      </c>
      <c r="CE10" s="362"/>
      <c r="CF10" s="362"/>
      <c r="CG10" s="362"/>
      <c r="CH10" s="362"/>
      <c r="CI10" s="362"/>
      <c r="CJ10" s="365" t="s">
        <v>2</v>
      </c>
      <c r="CK10" s="365"/>
      <c r="CL10" s="365"/>
      <c r="CM10" s="348" t="str">
        <f>IF(鋼材依頼書!Y6="","",鋼材依頼書!Y6)</f>
        <v/>
      </c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12"/>
      <c r="DD10" s="10"/>
      <c r="DE10" s="13"/>
      <c r="DF10" s="13"/>
    </row>
    <row r="11" spans="2:110" ht="8.1" customHeight="1">
      <c r="B11" s="14"/>
      <c r="C11" s="14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59"/>
      <c r="BV11" s="360"/>
      <c r="BW11" s="360"/>
      <c r="BX11" s="360"/>
      <c r="BY11" s="360"/>
      <c r="BZ11" s="360"/>
      <c r="CA11" s="360"/>
      <c r="CB11" s="360"/>
      <c r="CC11" s="360"/>
      <c r="CD11" s="363"/>
      <c r="CE11" s="364"/>
      <c r="CF11" s="364"/>
      <c r="CG11" s="364"/>
      <c r="CH11" s="364"/>
      <c r="CI11" s="364"/>
      <c r="CJ11" s="366"/>
      <c r="CK11" s="366"/>
      <c r="CL11" s="366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15"/>
      <c r="DD11" s="10"/>
      <c r="DE11" s="13"/>
      <c r="DF11" s="13"/>
    </row>
    <row r="12" spans="2:110" ht="24" customHeight="1">
      <c r="B12" s="342" t="s">
        <v>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>
        <f>IF(鋼材依頼書!B9&lt;&gt;"",鋼材依頼書!B9,鋼材依頼書!D7)</f>
        <v>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22"/>
      <c r="BN12" s="22"/>
      <c r="BO12" s="22"/>
      <c r="BP12" s="22"/>
      <c r="BQ12" s="22"/>
      <c r="BR12" s="22"/>
      <c r="BS12" s="22"/>
      <c r="BT12" s="22"/>
      <c r="BU12" s="22"/>
      <c r="BV12" s="344" t="s">
        <v>4</v>
      </c>
      <c r="BW12" s="344"/>
      <c r="BX12" s="344"/>
      <c r="BY12" s="344"/>
      <c r="BZ12" s="344"/>
      <c r="CA12" s="344"/>
      <c r="CB12" s="345" t="str">
        <f>IF(鋼材依頼書!W8="","",鋼材依頼書!W8)</f>
        <v/>
      </c>
      <c r="CC12" s="345"/>
      <c r="CD12" s="345"/>
      <c r="CE12" s="345"/>
      <c r="CF12" s="345"/>
      <c r="CG12" s="345"/>
      <c r="CH12" s="344" t="s">
        <v>5</v>
      </c>
      <c r="CI12" s="344"/>
      <c r="CJ12" s="344"/>
      <c r="CK12" s="345" t="str">
        <f>IF(鋼材依頼書!Y8="","",鋼材依頼書!Y8)</f>
        <v/>
      </c>
      <c r="CL12" s="345"/>
      <c r="CM12" s="345"/>
      <c r="CN12" s="345"/>
      <c r="CO12" s="345"/>
      <c r="CP12" s="345"/>
      <c r="CQ12" s="344" t="s">
        <v>6</v>
      </c>
      <c r="CR12" s="344"/>
      <c r="CS12" s="344"/>
      <c r="CT12" s="345" t="str">
        <f>IF(鋼材依頼書!AA8="","",鋼材依頼書!AA8)</f>
        <v/>
      </c>
      <c r="CU12" s="345"/>
      <c r="CV12" s="345"/>
      <c r="CW12" s="345"/>
      <c r="CX12" s="345"/>
      <c r="CY12" s="345"/>
      <c r="CZ12" s="344" t="s">
        <v>7</v>
      </c>
      <c r="DA12" s="344"/>
      <c r="DB12" s="344"/>
      <c r="DC12" s="13"/>
      <c r="DD12" s="13"/>
      <c r="DE12" s="13"/>
      <c r="DF12" s="13"/>
    </row>
    <row r="13" spans="2:110" ht="18.75" customHeight="1">
      <c r="B13" s="346" t="s">
        <v>66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7" t="str">
        <f>IF(鋼材依頼書!U12="","",鋼材依頼書!U12)</f>
        <v/>
      </c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13"/>
      <c r="DD13" s="13"/>
      <c r="DE13" s="13"/>
      <c r="DF13" s="13"/>
    </row>
    <row r="14" spans="2:110" ht="26.25" customHeight="1">
      <c r="B14" s="399" t="s">
        <v>8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41" t="str">
        <f>IF(鋼材依頼書!E14="","",鋼材依頼書!E14)</f>
        <v/>
      </c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</row>
    <row r="15" spans="2:110" ht="26.25" customHeight="1">
      <c r="B15" s="389" t="s">
        <v>34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  <c r="DA15" s="326"/>
      <c r="DB15" s="326"/>
      <c r="DC15" s="326"/>
      <c r="DD15" s="326"/>
    </row>
    <row r="16" spans="2:110" ht="26.25" customHeight="1">
      <c r="B16" s="389" t="s">
        <v>35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27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9"/>
    </row>
    <row r="17" spans="2:108" ht="26.25" customHeight="1">
      <c r="B17" s="390" t="s">
        <v>36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  <c r="Q17" s="339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4"/>
      <c r="BZ17" s="336" t="s">
        <v>139</v>
      </c>
      <c r="CA17" s="337"/>
      <c r="CB17" s="337"/>
      <c r="CC17" s="337"/>
      <c r="CD17" s="337"/>
      <c r="CE17" s="337"/>
      <c r="CF17" s="337"/>
      <c r="CG17" s="338"/>
      <c r="CH17" s="333" t="s">
        <v>138</v>
      </c>
      <c r="CI17" s="333"/>
      <c r="CJ17" s="333"/>
      <c r="CK17" s="333"/>
      <c r="CL17" s="333"/>
      <c r="CM17" s="335" t="str">
        <f>IF(鋼材依頼書!R17="","",鋼材依頼書!R17)</f>
        <v/>
      </c>
      <c r="CN17" s="335"/>
      <c r="CO17" s="335"/>
      <c r="CP17" s="333" t="s">
        <v>137</v>
      </c>
      <c r="CQ17" s="333"/>
      <c r="CR17" s="333"/>
      <c r="CS17" s="335" t="str">
        <f>IF(鋼材依頼書!T17="","",鋼材依頼書!T17)</f>
        <v/>
      </c>
      <c r="CT17" s="335"/>
      <c r="CU17" s="335"/>
      <c r="CV17" s="333" t="s">
        <v>136</v>
      </c>
      <c r="CW17" s="333"/>
      <c r="CX17" s="333"/>
      <c r="CY17" s="335" t="str">
        <f>IF(鋼材依頼書!V17="","",鋼材依頼書!V17)</f>
        <v/>
      </c>
      <c r="CZ17" s="335"/>
      <c r="DA17" s="335"/>
      <c r="DB17" s="333" t="s">
        <v>135</v>
      </c>
      <c r="DC17" s="333"/>
      <c r="DD17" s="334"/>
    </row>
    <row r="18" spans="2:108" ht="20.25" customHeight="1">
      <c r="B18" s="324" t="s">
        <v>63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323" t="s">
        <v>60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 t="s">
        <v>61</v>
      </c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2:108" ht="24" customHeight="1">
      <c r="B19" s="383" t="s">
        <v>37</v>
      </c>
      <c r="C19" s="384"/>
      <c r="D19" s="384"/>
      <c r="E19" s="385"/>
      <c r="F19" s="383" t="s">
        <v>38</v>
      </c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  <c r="R19" s="383" t="s">
        <v>39</v>
      </c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5"/>
      <c r="AD19" s="384" t="s">
        <v>40</v>
      </c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5"/>
      <c r="AP19" s="383" t="s">
        <v>41</v>
      </c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5"/>
      <c r="BB19" s="383" t="s">
        <v>42</v>
      </c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5"/>
      <c r="BN19" s="383" t="s">
        <v>43</v>
      </c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5"/>
      <c r="BZ19" s="383" t="s">
        <v>44</v>
      </c>
      <c r="CA19" s="384"/>
      <c r="CB19" s="384"/>
      <c r="CC19" s="384"/>
      <c r="CD19" s="384"/>
      <c r="CE19" s="384"/>
      <c r="CF19" s="384"/>
      <c r="CG19" s="384"/>
      <c r="CH19" s="384"/>
      <c r="CI19" s="384"/>
      <c r="CJ19" s="384"/>
      <c r="CK19" s="385"/>
      <c r="CL19" s="393" t="s">
        <v>45</v>
      </c>
      <c r="CM19" s="394"/>
      <c r="CN19" s="394"/>
      <c r="CO19" s="394"/>
      <c r="CP19" s="395"/>
      <c r="CQ19" s="383" t="s">
        <v>46</v>
      </c>
      <c r="CR19" s="384"/>
      <c r="CS19" s="384"/>
      <c r="CT19" s="384"/>
      <c r="CU19" s="384"/>
      <c r="CV19" s="384"/>
      <c r="CW19" s="384"/>
      <c r="CX19" s="384"/>
      <c r="CY19" s="384"/>
      <c r="CZ19" s="384"/>
      <c r="DA19" s="384"/>
      <c r="DB19" s="384"/>
      <c r="DC19" s="384"/>
      <c r="DD19" s="385"/>
    </row>
    <row r="20" spans="2:108" ht="24" customHeight="1">
      <c r="B20" s="386"/>
      <c r="C20" s="387"/>
      <c r="D20" s="387"/>
      <c r="E20" s="388"/>
      <c r="F20" s="386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8"/>
      <c r="R20" s="386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8"/>
      <c r="AD20" s="387" t="s">
        <v>47</v>
      </c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8"/>
      <c r="AP20" s="386" t="s">
        <v>48</v>
      </c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386" t="s">
        <v>48</v>
      </c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8"/>
      <c r="BN20" s="386" t="s">
        <v>47</v>
      </c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8"/>
      <c r="BZ20" s="386" t="s">
        <v>47</v>
      </c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8"/>
      <c r="CL20" s="396"/>
      <c r="CM20" s="397"/>
      <c r="CN20" s="397"/>
      <c r="CO20" s="397"/>
      <c r="CP20" s="398"/>
      <c r="CQ20" s="386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8"/>
    </row>
    <row r="21" spans="2:108" ht="24" customHeight="1">
      <c r="B21" s="382">
        <v>1</v>
      </c>
      <c r="C21" s="382"/>
      <c r="D21" s="382"/>
      <c r="E21" s="382"/>
      <c r="F21" s="420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2"/>
      <c r="R21" s="420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2"/>
      <c r="AD21" s="423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5"/>
      <c r="AP21" s="284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6"/>
      <c r="BB21" s="284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6"/>
      <c r="BN21" s="284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6"/>
      <c r="BZ21" s="284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6"/>
      <c r="CL21" s="284"/>
      <c r="CM21" s="285"/>
      <c r="CN21" s="285"/>
      <c r="CO21" s="285"/>
      <c r="CP21" s="286"/>
      <c r="CQ21" s="305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7"/>
    </row>
    <row r="22" spans="2:108" ht="24" customHeight="1">
      <c r="B22" s="381">
        <v>2</v>
      </c>
      <c r="C22" s="381"/>
      <c r="D22" s="381"/>
      <c r="E22" s="381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  <c r="AD22" s="293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5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1"/>
      <c r="BB22" s="269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1"/>
      <c r="BN22" s="269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1"/>
      <c r="BZ22" s="269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1"/>
      <c r="CL22" s="269"/>
      <c r="CM22" s="270"/>
      <c r="CN22" s="270"/>
      <c r="CO22" s="270"/>
      <c r="CP22" s="271"/>
      <c r="CQ22" s="308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10"/>
    </row>
    <row r="23" spans="2:108" ht="24" customHeight="1">
      <c r="B23" s="377">
        <v>3</v>
      </c>
      <c r="C23" s="377"/>
      <c r="D23" s="377"/>
      <c r="E23" s="377"/>
      <c r="F23" s="287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411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3"/>
      <c r="AD23" s="414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  <c r="AO23" s="416"/>
      <c r="AP23" s="265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7"/>
      <c r="BN23" s="265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7"/>
      <c r="BZ23" s="265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7"/>
      <c r="CL23" s="269"/>
      <c r="CM23" s="270"/>
      <c r="CN23" s="270"/>
      <c r="CO23" s="270"/>
      <c r="CP23" s="271"/>
      <c r="CQ23" s="308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10"/>
    </row>
    <row r="24" spans="2:108" ht="24" customHeight="1">
      <c r="B24" s="377">
        <v>4</v>
      </c>
      <c r="C24" s="377"/>
      <c r="D24" s="377"/>
      <c r="E24" s="377"/>
      <c r="F24" s="287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87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  <c r="AD24" s="293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5"/>
      <c r="AP24" s="269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1"/>
      <c r="BB24" s="269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1"/>
      <c r="BN24" s="269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1"/>
      <c r="BZ24" s="269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1"/>
      <c r="CL24" s="269"/>
      <c r="CM24" s="270"/>
      <c r="CN24" s="270"/>
      <c r="CO24" s="270"/>
      <c r="CP24" s="271"/>
      <c r="CQ24" s="308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10"/>
    </row>
    <row r="25" spans="2:108" ht="24" customHeight="1">
      <c r="B25" s="374">
        <v>5</v>
      </c>
      <c r="C25" s="375"/>
      <c r="D25" s="375"/>
      <c r="E25" s="376"/>
      <c r="F25" s="287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9"/>
      <c r="R25" s="287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9"/>
      <c r="AD25" s="293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5"/>
      <c r="AP25" s="269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1"/>
      <c r="BB25" s="269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1"/>
      <c r="BN25" s="269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1"/>
      <c r="BZ25" s="269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1"/>
      <c r="CL25" s="269"/>
      <c r="CM25" s="270"/>
      <c r="CN25" s="270"/>
      <c r="CO25" s="270"/>
      <c r="CP25" s="271"/>
      <c r="CQ25" s="308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10"/>
    </row>
    <row r="26" spans="2:108" ht="24" customHeight="1">
      <c r="B26" s="374">
        <v>6</v>
      </c>
      <c r="C26" s="375"/>
      <c r="D26" s="375"/>
      <c r="E26" s="376"/>
      <c r="F26" s="287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9"/>
      <c r="R26" s="287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9"/>
      <c r="AD26" s="293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5"/>
      <c r="AP26" s="269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1"/>
      <c r="BB26" s="269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1"/>
      <c r="BN26" s="269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1"/>
      <c r="BZ26" s="269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1"/>
      <c r="CL26" s="269"/>
      <c r="CM26" s="270"/>
      <c r="CN26" s="270"/>
      <c r="CO26" s="270"/>
      <c r="CP26" s="271"/>
      <c r="CQ26" s="308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10"/>
    </row>
    <row r="27" spans="2:108" ht="24" customHeight="1">
      <c r="B27" s="374">
        <v>7</v>
      </c>
      <c r="C27" s="375"/>
      <c r="D27" s="375"/>
      <c r="E27" s="376"/>
      <c r="F27" s="287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9"/>
      <c r="R27" s="287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9"/>
      <c r="AD27" s="293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5"/>
      <c r="AP27" s="269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1"/>
      <c r="BB27" s="269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1"/>
      <c r="BN27" s="269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1"/>
      <c r="BZ27" s="269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1"/>
      <c r="CL27" s="269"/>
      <c r="CM27" s="270"/>
      <c r="CN27" s="270"/>
      <c r="CO27" s="270"/>
      <c r="CP27" s="271"/>
      <c r="CQ27" s="308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10"/>
    </row>
    <row r="28" spans="2:108" ht="24" customHeight="1">
      <c r="B28" s="374">
        <v>8</v>
      </c>
      <c r="C28" s="375"/>
      <c r="D28" s="375"/>
      <c r="E28" s="376"/>
      <c r="F28" s="287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9"/>
      <c r="R28" s="287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9"/>
      <c r="AD28" s="293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5"/>
      <c r="AP28" s="269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1"/>
      <c r="BB28" s="269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1"/>
      <c r="BZ28" s="269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1"/>
      <c r="CL28" s="269"/>
      <c r="CM28" s="270"/>
      <c r="CN28" s="270"/>
      <c r="CO28" s="270"/>
      <c r="CP28" s="271"/>
      <c r="CQ28" s="308"/>
      <c r="CR28" s="309"/>
      <c r="CS28" s="309"/>
      <c r="CT28" s="309"/>
      <c r="CU28" s="309"/>
      <c r="CV28" s="309"/>
      <c r="CW28" s="309"/>
      <c r="CX28" s="309"/>
      <c r="CY28" s="309"/>
      <c r="CZ28" s="309"/>
      <c r="DA28" s="309"/>
      <c r="DB28" s="309"/>
      <c r="DC28" s="309"/>
      <c r="DD28" s="310"/>
    </row>
    <row r="29" spans="2:108" ht="24" customHeight="1">
      <c r="B29" s="374">
        <v>9</v>
      </c>
      <c r="C29" s="375"/>
      <c r="D29" s="375"/>
      <c r="E29" s="376"/>
      <c r="F29" s="287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9"/>
      <c r="R29" s="287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9"/>
      <c r="AD29" s="293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5"/>
      <c r="AP29" s="269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1"/>
      <c r="BB29" s="269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1"/>
      <c r="BN29" s="269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1"/>
      <c r="BZ29" s="269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1"/>
      <c r="CL29" s="269"/>
      <c r="CM29" s="270"/>
      <c r="CN29" s="270"/>
      <c r="CO29" s="270"/>
      <c r="CP29" s="271"/>
      <c r="CQ29" s="308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09"/>
      <c r="DC29" s="309"/>
      <c r="DD29" s="310"/>
    </row>
    <row r="30" spans="2:108" ht="24" customHeight="1">
      <c r="B30" s="408">
        <v>10</v>
      </c>
      <c r="C30" s="409"/>
      <c r="D30" s="409"/>
      <c r="E30" s="410"/>
      <c r="F30" s="411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3"/>
      <c r="R30" s="411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3"/>
      <c r="AD30" s="414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6"/>
      <c r="AP30" s="265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7"/>
      <c r="BB30" s="265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7"/>
      <c r="BN30" s="265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7"/>
      <c r="BZ30" s="265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7"/>
      <c r="CL30" s="265"/>
      <c r="CM30" s="266"/>
      <c r="CN30" s="266"/>
      <c r="CO30" s="266"/>
      <c r="CP30" s="267"/>
      <c r="CQ30" s="308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10"/>
    </row>
    <row r="31" spans="2:108" ht="24" customHeight="1">
      <c r="B31" s="374">
        <v>11</v>
      </c>
      <c r="C31" s="375"/>
      <c r="D31" s="375"/>
      <c r="E31" s="376"/>
      <c r="F31" s="287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9"/>
      <c r="R31" s="287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9"/>
      <c r="AD31" s="293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5"/>
      <c r="AP31" s="269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1"/>
      <c r="BB31" s="269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1"/>
      <c r="BN31" s="269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1"/>
      <c r="BZ31" s="269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1"/>
      <c r="CL31" s="269"/>
      <c r="CM31" s="270"/>
      <c r="CN31" s="270"/>
      <c r="CO31" s="270"/>
      <c r="CP31" s="271"/>
      <c r="CQ31" s="308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10"/>
    </row>
    <row r="32" spans="2:108" ht="24" customHeight="1">
      <c r="B32" s="417">
        <v>12</v>
      </c>
      <c r="C32" s="418"/>
      <c r="D32" s="418"/>
      <c r="E32" s="419"/>
      <c r="F32" s="290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2"/>
      <c r="R32" s="290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2"/>
      <c r="AD32" s="403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5"/>
      <c r="AP32" s="40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407"/>
      <c r="BB32" s="40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407"/>
      <c r="BN32" s="40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407"/>
      <c r="BZ32" s="40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407"/>
      <c r="CL32" s="406"/>
      <c r="CM32" s="366"/>
      <c r="CN32" s="366"/>
      <c r="CO32" s="366"/>
      <c r="CP32" s="407"/>
      <c r="CQ32" s="426"/>
      <c r="CR32" s="427"/>
      <c r="CS32" s="427"/>
      <c r="CT32" s="427"/>
      <c r="CU32" s="427"/>
      <c r="CV32" s="427"/>
      <c r="CW32" s="427"/>
      <c r="CX32" s="427"/>
      <c r="CY32" s="427"/>
      <c r="CZ32" s="427"/>
      <c r="DA32" s="427"/>
      <c r="DB32" s="427"/>
      <c r="DC32" s="427"/>
      <c r="DD32" s="428"/>
    </row>
    <row r="33" spans="1:108" ht="22.5" customHeight="1">
      <c r="B33" s="258" t="s">
        <v>62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</row>
    <row r="34" spans="1:108" ht="24" customHeight="1">
      <c r="A34" s="18"/>
      <c r="B34" s="369" t="s">
        <v>69</v>
      </c>
      <c r="C34" s="369"/>
      <c r="D34" s="369"/>
      <c r="E34" s="370" t="s">
        <v>49</v>
      </c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1"/>
      <c r="AP34" s="262"/>
      <c r="AQ34" s="263"/>
      <c r="AR34" s="263"/>
      <c r="AS34" s="263"/>
      <c r="AT34" s="263" t="s">
        <v>50</v>
      </c>
      <c r="AU34" s="263"/>
      <c r="AV34" s="263"/>
      <c r="AW34" s="263"/>
      <c r="AX34" s="263"/>
      <c r="AY34" s="263"/>
      <c r="AZ34" s="263"/>
      <c r="BA34" s="263"/>
      <c r="BB34" s="263" t="s">
        <v>51</v>
      </c>
      <c r="BC34" s="263"/>
      <c r="BD34" s="263"/>
      <c r="BE34" s="277"/>
      <c r="BF34" s="273" t="s">
        <v>59</v>
      </c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4"/>
    </row>
    <row r="35" spans="1:108" ht="24" customHeight="1">
      <c r="A35" s="18"/>
      <c r="B35" s="372" t="str">
        <f>IF(鋼材依頼書!S22="","□","■")</f>
        <v>□</v>
      </c>
      <c r="C35" s="373"/>
      <c r="D35" s="373"/>
      <c r="E35" s="367" t="s">
        <v>52</v>
      </c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8"/>
      <c r="AP35" s="262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77"/>
    </row>
    <row r="36" spans="1:108" ht="24" customHeight="1">
      <c r="A36" s="18"/>
      <c r="B36" s="369" t="s">
        <v>68</v>
      </c>
      <c r="C36" s="369"/>
      <c r="D36" s="369"/>
      <c r="E36" s="370" t="s">
        <v>53</v>
      </c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1"/>
      <c r="AP36" s="278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9"/>
      <c r="CU36" s="279"/>
      <c r="CV36" s="279"/>
      <c r="CW36" s="279"/>
      <c r="CX36" s="279"/>
      <c r="CY36" s="279"/>
      <c r="CZ36" s="279"/>
      <c r="DA36" s="279"/>
      <c r="DB36" s="279"/>
      <c r="DC36" s="279"/>
      <c r="DD36" s="280"/>
    </row>
    <row r="37" spans="1:108" ht="24" customHeight="1">
      <c r="B37" s="272" t="s">
        <v>54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</row>
    <row r="38" spans="1:108">
      <c r="B38" s="19" t="s">
        <v>55</v>
      </c>
    </row>
    <row r="39" spans="1:108">
      <c r="B39" s="19" t="s">
        <v>67</v>
      </c>
    </row>
  </sheetData>
  <sheetProtection sheet="1" formatCells="0" selectLockedCells="1"/>
  <mergeCells count="194">
    <mergeCell ref="BZ32:CK32"/>
    <mergeCell ref="CL32:CP32"/>
    <mergeCell ref="CQ32:DD32"/>
    <mergeCell ref="CQ12:CS12"/>
    <mergeCell ref="CT12:CY12"/>
    <mergeCell ref="CZ12:DB12"/>
    <mergeCell ref="B13:BU13"/>
    <mergeCell ref="BV13:DB13"/>
    <mergeCell ref="B14:P14"/>
    <mergeCell ref="Q14:DD14"/>
    <mergeCell ref="B12:S12"/>
    <mergeCell ref="T12:BL12"/>
    <mergeCell ref="BV12:CA12"/>
    <mergeCell ref="CB12:CG12"/>
    <mergeCell ref="CH12:CJ12"/>
    <mergeCell ref="CK12:CP12"/>
    <mergeCell ref="B19:E20"/>
    <mergeCell ref="F19:Q20"/>
    <mergeCell ref="R19:AC20"/>
    <mergeCell ref="AD19:AO19"/>
    <mergeCell ref="AP19:BA19"/>
    <mergeCell ref="BB19:BM19"/>
    <mergeCell ref="BN19:BY19"/>
    <mergeCell ref="BZ19:CK19"/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8:S8"/>
    <mergeCell ref="T8:AM8"/>
    <mergeCell ref="B15:P15"/>
    <mergeCell ref="Q15:DD15"/>
    <mergeCell ref="B16:P16"/>
    <mergeCell ref="Q16:DD16"/>
    <mergeCell ref="B17:P17"/>
    <mergeCell ref="CL19:CP20"/>
    <mergeCell ref="CQ19:DD20"/>
    <mergeCell ref="AD20:AO20"/>
    <mergeCell ref="AP20:BA20"/>
    <mergeCell ref="BB20:BM20"/>
    <mergeCell ref="BN20:BY20"/>
    <mergeCell ref="BZ20:CK20"/>
    <mergeCell ref="BN18:BY18"/>
    <mergeCell ref="BZ18:CK18"/>
    <mergeCell ref="B18:AS18"/>
    <mergeCell ref="Q17:BY17"/>
    <mergeCell ref="BZ17:CG17"/>
    <mergeCell ref="CH17:CL17"/>
    <mergeCell ref="CM17:CO17"/>
    <mergeCell ref="CP17:CR17"/>
    <mergeCell ref="CS17:CU17"/>
    <mergeCell ref="CV17:CX17"/>
    <mergeCell ref="CY17:DA17"/>
    <mergeCell ref="DB17:DD17"/>
    <mergeCell ref="BN21:BY21"/>
    <mergeCell ref="BZ21:CK21"/>
    <mergeCell ref="CL21:CP21"/>
    <mergeCell ref="CQ21:DD21"/>
    <mergeCell ref="B22:E22"/>
    <mergeCell ref="F22:Q22"/>
    <mergeCell ref="R22:AC22"/>
    <mergeCell ref="AD22:AO22"/>
    <mergeCell ref="AP22:BA22"/>
    <mergeCell ref="BB22:BM22"/>
    <mergeCell ref="B21:E21"/>
    <mergeCell ref="F21:Q21"/>
    <mergeCell ref="R21:AC21"/>
    <mergeCell ref="AD21:AO21"/>
    <mergeCell ref="AP21:BA21"/>
    <mergeCell ref="BB21:BM21"/>
    <mergeCell ref="BN22:BY22"/>
    <mergeCell ref="BZ22:CK22"/>
    <mergeCell ref="CL22:CP22"/>
    <mergeCell ref="CQ22:DD22"/>
    <mergeCell ref="CQ23:DD23"/>
    <mergeCell ref="B24:E24"/>
    <mergeCell ref="F24:Q24"/>
    <mergeCell ref="R24:AC24"/>
    <mergeCell ref="AD24:AO24"/>
    <mergeCell ref="AP24:BA24"/>
    <mergeCell ref="BB24:BM24"/>
    <mergeCell ref="BN24:BY24"/>
    <mergeCell ref="BZ24:CK24"/>
    <mergeCell ref="CL24:CP24"/>
    <mergeCell ref="CQ24:DD24"/>
    <mergeCell ref="B23:E23"/>
    <mergeCell ref="F23:Q23"/>
    <mergeCell ref="R23:AC23"/>
    <mergeCell ref="AD23:AO23"/>
    <mergeCell ref="AP23:BA23"/>
    <mergeCell ref="BB23:BM23"/>
    <mergeCell ref="BN23:BY23"/>
    <mergeCell ref="BZ23:CK23"/>
    <mergeCell ref="CL23:CP23"/>
    <mergeCell ref="CQ25:DD25"/>
    <mergeCell ref="B26:E26"/>
    <mergeCell ref="F26:Q26"/>
    <mergeCell ref="R26:AC26"/>
    <mergeCell ref="AD26:AO26"/>
    <mergeCell ref="AP26:BA26"/>
    <mergeCell ref="BB26:BM26"/>
    <mergeCell ref="BN26:BY26"/>
    <mergeCell ref="BZ26:CK26"/>
    <mergeCell ref="CL26:CP26"/>
    <mergeCell ref="CQ26:DD26"/>
    <mergeCell ref="B25:E25"/>
    <mergeCell ref="F25:Q25"/>
    <mergeCell ref="R25:AC25"/>
    <mergeCell ref="AD25:AO25"/>
    <mergeCell ref="AP25:BA25"/>
    <mergeCell ref="BB25:BM25"/>
    <mergeCell ref="BN25:BY25"/>
    <mergeCell ref="BZ25:CK25"/>
    <mergeCell ref="CL25:CP25"/>
    <mergeCell ref="CL29:CP29"/>
    <mergeCell ref="CQ27:DD27"/>
    <mergeCell ref="B28:E28"/>
    <mergeCell ref="F28:Q28"/>
    <mergeCell ref="R28:AC28"/>
    <mergeCell ref="AD28:AO28"/>
    <mergeCell ref="AP28:BA28"/>
    <mergeCell ref="BB28:BM28"/>
    <mergeCell ref="BN28:BY28"/>
    <mergeCell ref="BZ28:CK28"/>
    <mergeCell ref="CL28:CP28"/>
    <mergeCell ref="CQ28:DD28"/>
    <mergeCell ref="B27:E27"/>
    <mergeCell ref="F27:Q27"/>
    <mergeCell ref="R27:AC27"/>
    <mergeCell ref="AD27:AO27"/>
    <mergeCell ref="AP27:BA27"/>
    <mergeCell ref="BB27:BM27"/>
    <mergeCell ref="BN27:BY27"/>
    <mergeCell ref="BZ27:CK27"/>
    <mergeCell ref="CL27:CP27"/>
    <mergeCell ref="CQ29:DD29"/>
    <mergeCell ref="B29:E29"/>
    <mergeCell ref="F29:Q29"/>
    <mergeCell ref="R29:AC29"/>
    <mergeCell ref="AD29:AO29"/>
    <mergeCell ref="AP29:BA29"/>
    <mergeCell ref="BB29:BM29"/>
    <mergeCell ref="BN29:BY29"/>
    <mergeCell ref="BZ29:CK29"/>
    <mergeCell ref="AX34:BA34"/>
    <mergeCell ref="B30:E30"/>
    <mergeCell ref="F30:Q30"/>
    <mergeCell ref="R30:AC30"/>
    <mergeCell ref="AD30:AO30"/>
    <mergeCell ref="AP30:BA30"/>
    <mergeCell ref="BB30:BM30"/>
    <mergeCell ref="B31:E31"/>
    <mergeCell ref="F31:Q31"/>
    <mergeCell ref="R31:AC31"/>
    <mergeCell ref="AD31:AO31"/>
    <mergeCell ref="AP31:BA31"/>
    <mergeCell ref="BB31:BM31"/>
    <mergeCell ref="BN31:BY31"/>
    <mergeCell ref="BZ31:CK31"/>
    <mergeCell ref="B32:E32"/>
    <mergeCell ref="F32:Q32"/>
    <mergeCell ref="R32:AC32"/>
    <mergeCell ref="B37:DD37"/>
    <mergeCell ref="BB34:BE34"/>
    <mergeCell ref="BF34:DD34"/>
    <mergeCell ref="E35:AO35"/>
    <mergeCell ref="AP35:DD35"/>
    <mergeCell ref="B36:D36"/>
    <mergeCell ref="E36:AO36"/>
    <mergeCell ref="AP36:DD36"/>
    <mergeCell ref="BN30:BY30"/>
    <mergeCell ref="BZ30:CK30"/>
    <mergeCell ref="CL30:CP30"/>
    <mergeCell ref="CQ30:DD30"/>
    <mergeCell ref="B33:DD33"/>
    <mergeCell ref="B34:D34"/>
    <mergeCell ref="E34:AO34"/>
    <mergeCell ref="AP34:AS34"/>
    <mergeCell ref="AT34:AW34"/>
    <mergeCell ref="B35:D35"/>
    <mergeCell ref="CL31:CP31"/>
    <mergeCell ref="CQ31:DD31"/>
    <mergeCell ref="AD32:AO32"/>
    <mergeCell ref="AP32:BA32"/>
    <mergeCell ref="BB32:BM32"/>
    <mergeCell ref="BN32:BY32"/>
  </mergeCells>
  <phoneticPr fontId="1"/>
  <dataValidations count="4">
    <dataValidation type="list" allowBlank="1" showInputMessage="1" sqref="Q16:DD16" xr:uid="{00000000-0002-0000-0400-000000000000}">
      <formula1>"母材,ガス圧接,CB溶接,フレア溶接,SG溶接,NT溶接,機械式継手"</formula1>
    </dataValidation>
    <dataValidation type="list" allowBlank="1" showInputMessage="1" sqref="F21:Q32" xr:uid="{00000000-0002-0000-0400-000001000000}">
      <formula1>"SD295,SD345,SD390,SD490"</formula1>
    </dataValidation>
    <dataValidation type="list" allowBlank="1" showInputMessage="1" sqref="R21:AC32" xr:uid="{00000000-0002-0000-0400-000002000000}">
      <formula1>"D10,D10+D10,D13,D13+D13,D16,D16+D16,D19,D19+D19,D22,D22+D22,D25,D25+D25,D29,D29+D29,D32,D32+D32,D35,D35+D35,D38,D38+D38,D41,D41+D41"</formula1>
    </dataValidation>
    <dataValidation type="list" allowBlank="1" showInputMessage="1" showErrorMessage="1" sqref="B34:D36" xr:uid="{F8EBD7B6-31A6-40F4-B35A-EA35A28FB27C}">
      <formula1>"□,■"</formula1>
    </dataValidation>
  </dataValidations>
  <printOptions horizontalCentered="1"/>
  <pageMargins left="0.25" right="0.25" top="0.75" bottom="0.75" header="0.3" footer="0.3"/>
  <pageSetup paperSize="9" scale="95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F37"/>
  <sheetViews>
    <sheetView showGridLines="0" topLeftCell="A11" zoomScaleNormal="100" zoomScaleSheetLayoutView="120" workbookViewId="0">
      <selection activeCell="CQ33" sqref="CQ33:DD33"/>
    </sheetView>
  </sheetViews>
  <sheetFormatPr defaultColWidth="9" defaultRowHeight="15.75"/>
  <cols>
    <col min="1" max="160" width="0.875" style="1" customWidth="1"/>
    <col min="161" max="16384" width="9" style="1"/>
  </cols>
  <sheetData>
    <row r="1" spans="2:110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</row>
    <row r="2" spans="2:110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</row>
    <row r="3" spans="2:110" ht="14.1" customHeight="1">
      <c r="B3" s="350" t="s">
        <v>30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4"/>
      <c r="DD3" s="4"/>
    </row>
    <row r="4" spans="2:110" ht="12.95" customHeight="1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CE4" s="353" t="s">
        <v>31</v>
      </c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4" t="s">
        <v>32</v>
      </c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5"/>
      <c r="DD4" s="6"/>
    </row>
    <row r="5" spans="2:110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8"/>
    </row>
    <row r="6" spans="2:110" ht="14.25" customHeight="1">
      <c r="B6" s="441" t="s">
        <v>56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BV6" s="9"/>
      <c r="BW6" s="10"/>
      <c r="BX6" s="10"/>
      <c r="BY6" s="10"/>
      <c r="BZ6" s="10"/>
      <c r="CA6" s="10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5"/>
      <c r="CV6" s="355"/>
      <c r="CW6" s="355"/>
      <c r="CX6" s="355"/>
      <c r="CY6" s="355"/>
      <c r="CZ6" s="355"/>
      <c r="DA6" s="355"/>
      <c r="DB6" s="355"/>
      <c r="DC6" s="8"/>
    </row>
    <row r="7" spans="2:110" ht="5.0999999999999996" customHeight="1">
      <c r="BV7" s="10"/>
      <c r="BW7" s="10"/>
      <c r="BX7" s="10"/>
      <c r="BY7" s="10"/>
      <c r="BZ7" s="10"/>
      <c r="CA7" s="10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8"/>
    </row>
    <row r="8" spans="2:110" ht="24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 t="str">
        <f>IF(鋼材依頼書!B9&lt;&gt;"","",IF(鋼材依頼書!D5="","",鋼材依頼書!D5))</f>
        <v/>
      </c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BI8" s="11"/>
      <c r="BV8" s="10"/>
      <c r="BW8" s="10"/>
      <c r="BX8" s="10"/>
      <c r="BY8" s="10"/>
      <c r="BZ8" s="10"/>
      <c r="CA8" s="10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  <c r="CT8" s="355"/>
      <c r="CU8" s="355"/>
      <c r="CV8" s="355"/>
      <c r="CW8" s="355"/>
      <c r="CX8" s="355"/>
      <c r="CY8" s="355"/>
      <c r="CZ8" s="355"/>
      <c r="DA8" s="355"/>
      <c r="DB8" s="355"/>
      <c r="DC8" s="8"/>
    </row>
    <row r="9" spans="2:110" ht="5.0999999999999996" customHeight="1"/>
    <row r="10" spans="2:110" ht="24" customHeight="1"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43">
        <f>IF(鋼材依頼書!B9&lt;&gt;"","",鋼材依頼書!D6)</f>
        <v>0</v>
      </c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59"/>
      <c r="BV10" s="360" t="s">
        <v>0</v>
      </c>
      <c r="BW10" s="360"/>
      <c r="BX10" s="360"/>
      <c r="BY10" s="360"/>
      <c r="BZ10" s="360"/>
      <c r="CA10" s="360"/>
      <c r="CB10" s="360"/>
      <c r="CC10" s="360"/>
      <c r="CD10" s="361" t="s">
        <v>1</v>
      </c>
      <c r="CE10" s="362"/>
      <c r="CF10" s="362"/>
      <c r="CG10" s="362"/>
      <c r="CH10" s="362"/>
      <c r="CI10" s="362"/>
      <c r="CJ10" s="365" t="s">
        <v>2</v>
      </c>
      <c r="CK10" s="365"/>
      <c r="CL10" s="365"/>
      <c r="CM10" s="348" t="str">
        <f>IF(鋼材依頼書!Y6="","",鋼材依頼書!Y6)</f>
        <v/>
      </c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12"/>
      <c r="DD10" s="10"/>
      <c r="DE10" s="13"/>
      <c r="DF10" s="13"/>
    </row>
    <row r="11" spans="2:110" ht="8.1" customHeight="1">
      <c r="B11" s="14"/>
      <c r="C11" s="14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59"/>
      <c r="BV11" s="360"/>
      <c r="BW11" s="360"/>
      <c r="BX11" s="360"/>
      <c r="BY11" s="360"/>
      <c r="BZ11" s="360"/>
      <c r="CA11" s="360"/>
      <c r="CB11" s="360"/>
      <c r="CC11" s="360"/>
      <c r="CD11" s="363"/>
      <c r="CE11" s="364"/>
      <c r="CF11" s="364"/>
      <c r="CG11" s="364"/>
      <c r="CH11" s="364"/>
      <c r="CI11" s="364"/>
      <c r="CJ11" s="366"/>
      <c r="CK11" s="366"/>
      <c r="CL11" s="366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15"/>
      <c r="DD11" s="10"/>
      <c r="DE11" s="13"/>
      <c r="DF11" s="13"/>
    </row>
    <row r="12" spans="2:110" ht="24" customHeight="1">
      <c r="B12" s="342" t="s">
        <v>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>
        <f>IF(鋼材依頼書!B9&lt;&gt;"",鋼材依頼書!B9,鋼材依頼書!D7)</f>
        <v>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22"/>
      <c r="BN12" s="22"/>
      <c r="BO12" s="22"/>
      <c r="BP12" s="22"/>
      <c r="BQ12" s="22"/>
      <c r="BR12" s="22"/>
      <c r="BS12" s="22"/>
      <c r="BT12" s="22"/>
      <c r="BU12" s="22"/>
      <c r="BV12" s="344" t="s">
        <v>4</v>
      </c>
      <c r="BW12" s="344"/>
      <c r="BX12" s="344"/>
      <c r="BY12" s="344"/>
      <c r="BZ12" s="344"/>
      <c r="CA12" s="344"/>
      <c r="CB12" s="345" t="str">
        <f>IF(鋼材依頼書!W8="","",鋼材依頼書!W8)</f>
        <v/>
      </c>
      <c r="CC12" s="345"/>
      <c r="CD12" s="345"/>
      <c r="CE12" s="345"/>
      <c r="CF12" s="345"/>
      <c r="CG12" s="345"/>
      <c r="CH12" s="344" t="s">
        <v>5</v>
      </c>
      <c r="CI12" s="344"/>
      <c r="CJ12" s="344"/>
      <c r="CK12" s="345" t="str">
        <f>IF(鋼材依頼書!Y8="","",鋼材依頼書!Y8)</f>
        <v/>
      </c>
      <c r="CL12" s="345"/>
      <c r="CM12" s="345"/>
      <c r="CN12" s="345"/>
      <c r="CO12" s="345"/>
      <c r="CP12" s="345"/>
      <c r="CQ12" s="344" t="s">
        <v>6</v>
      </c>
      <c r="CR12" s="344"/>
      <c r="CS12" s="344"/>
      <c r="CT12" s="345" t="str">
        <f>IF(鋼材依頼書!AA8="","",鋼材依頼書!AA8)</f>
        <v/>
      </c>
      <c r="CU12" s="345"/>
      <c r="CV12" s="345"/>
      <c r="CW12" s="345"/>
      <c r="CX12" s="345"/>
      <c r="CY12" s="345"/>
      <c r="CZ12" s="344" t="s">
        <v>7</v>
      </c>
      <c r="DA12" s="344"/>
      <c r="DB12" s="344"/>
      <c r="DC12" s="13"/>
      <c r="DD12" s="13"/>
      <c r="DE12" s="13"/>
      <c r="DF12" s="13"/>
    </row>
    <row r="13" spans="2:110" ht="18.75" customHeight="1"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39"/>
      <c r="AZ13" s="439"/>
      <c r="BA13" s="439"/>
      <c r="BB13" s="439"/>
      <c r="BC13" s="439"/>
      <c r="BD13" s="439"/>
      <c r="BE13" s="439"/>
      <c r="BF13" s="439"/>
      <c r="BG13" s="439"/>
      <c r="BH13" s="439"/>
      <c r="BI13" s="439"/>
      <c r="BJ13" s="439"/>
      <c r="BK13" s="439"/>
      <c r="BL13" s="439"/>
      <c r="BM13" s="439"/>
      <c r="BN13" s="439"/>
      <c r="BO13" s="439"/>
      <c r="BP13" s="439"/>
      <c r="BQ13" s="439"/>
      <c r="BR13" s="439"/>
      <c r="BS13" s="439"/>
      <c r="BT13" s="439"/>
      <c r="BU13" s="439"/>
      <c r="BV13" s="347" t="str">
        <f>IF(鋼材依頼書!U12="","",鋼材依頼書!U12)</f>
        <v/>
      </c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13"/>
      <c r="DD13" s="13"/>
      <c r="DE13" s="13"/>
      <c r="DF13" s="13"/>
    </row>
    <row r="14" spans="2:110" ht="20.2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440" t="s">
        <v>60</v>
      </c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 t="s">
        <v>61</v>
      </c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</row>
    <row r="15" spans="2:110" ht="24" customHeight="1">
      <c r="B15" s="383" t="s">
        <v>37</v>
      </c>
      <c r="C15" s="384"/>
      <c r="D15" s="384"/>
      <c r="E15" s="385"/>
      <c r="F15" s="383" t="s">
        <v>38</v>
      </c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5"/>
      <c r="R15" s="383" t="s">
        <v>39</v>
      </c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5"/>
      <c r="AD15" s="384" t="s">
        <v>40</v>
      </c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5"/>
      <c r="AP15" s="383" t="s">
        <v>41</v>
      </c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5"/>
      <c r="BB15" s="383" t="s">
        <v>42</v>
      </c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5"/>
      <c r="BN15" s="383" t="s">
        <v>43</v>
      </c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5"/>
      <c r="BZ15" s="383" t="s">
        <v>44</v>
      </c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5"/>
      <c r="CL15" s="393" t="s">
        <v>45</v>
      </c>
      <c r="CM15" s="394"/>
      <c r="CN15" s="394"/>
      <c r="CO15" s="394"/>
      <c r="CP15" s="395"/>
      <c r="CQ15" s="383" t="s">
        <v>46</v>
      </c>
      <c r="CR15" s="384"/>
      <c r="CS15" s="384"/>
      <c r="CT15" s="384"/>
      <c r="CU15" s="384"/>
      <c r="CV15" s="384"/>
      <c r="CW15" s="384"/>
      <c r="CX15" s="384"/>
      <c r="CY15" s="384"/>
      <c r="CZ15" s="384"/>
      <c r="DA15" s="384"/>
      <c r="DB15" s="384"/>
      <c r="DC15" s="384"/>
      <c r="DD15" s="385"/>
    </row>
    <row r="16" spans="2:110" ht="24" customHeight="1">
      <c r="B16" s="386"/>
      <c r="C16" s="387"/>
      <c r="D16" s="387"/>
      <c r="E16" s="388"/>
      <c r="F16" s="386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8"/>
      <c r="R16" s="386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8"/>
      <c r="AD16" s="387" t="s">
        <v>47</v>
      </c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8"/>
      <c r="AP16" s="386" t="s">
        <v>48</v>
      </c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8"/>
      <c r="BB16" s="386" t="s">
        <v>48</v>
      </c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8"/>
      <c r="BN16" s="386" t="s">
        <v>47</v>
      </c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8"/>
      <c r="BZ16" s="386" t="s">
        <v>47</v>
      </c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8"/>
      <c r="CL16" s="396"/>
      <c r="CM16" s="397"/>
      <c r="CN16" s="397"/>
      <c r="CO16" s="397"/>
      <c r="CP16" s="398"/>
      <c r="CQ16" s="386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8"/>
    </row>
    <row r="17" spans="2:108" ht="24" customHeight="1">
      <c r="B17" s="382">
        <v>13</v>
      </c>
      <c r="C17" s="382"/>
      <c r="D17" s="382"/>
      <c r="E17" s="382"/>
      <c r="F17" s="420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2"/>
      <c r="R17" s="420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2"/>
      <c r="AD17" s="423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5"/>
      <c r="AP17" s="284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6"/>
      <c r="BB17" s="284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6"/>
      <c r="BN17" s="284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6"/>
      <c r="BZ17" s="284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6"/>
      <c r="CL17" s="284"/>
      <c r="CM17" s="285"/>
      <c r="CN17" s="285"/>
      <c r="CO17" s="285"/>
      <c r="CP17" s="286"/>
      <c r="CQ17" s="305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7"/>
    </row>
    <row r="18" spans="2:108" ht="24" customHeight="1">
      <c r="B18" s="381">
        <v>14</v>
      </c>
      <c r="C18" s="381"/>
      <c r="D18" s="381"/>
      <c r="E18" s="381"/>
      <c r="F18" s="287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9"/>
      <c r="R18" s="287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  <c r="AD18" s="293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5"/>
      <c r="AP18" s="269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1"/>
      <c r="BB18" s="269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1"/>
      <c r="BN18" s="269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1"/>
      <c r="BZ18" s="269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1"/>
      <c r="CL18" s="269"/>
      <c r="CM18" s="270"/>
      <c r="CN18" s="270"/>
      <c r="CO18" s="270"/>
      <c r="CP18" s="271"/>
      <c r="CQ18" s="308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10"/>
    </row>
    <row r="19" spans="2:108" ht="24" customHeight="1">
      <c r="B19" s="381">
        <v>15</v>
      </c>
      <c r="C19" s="381"/>
      <c r="D19" s="381"/>
      <c r="E19" s="381"/>
      <c r="F19" s="411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3"/>
      <c r="R19" s="411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3"/>
      <c r="AD19" s="414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6"/>
      <c r="AP19" s="265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7"/>
      <c r="BB19" s="265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7"/>
      <c r="BN19" s="265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7"/>
      <c r="BZ19" s="265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7"/>
      <c r="CL19" s="269"/>
      <c r="CM19" s="270"/>
      <c r="CN19" s="270"/>
      <c r="CO19" s="270"/>
      <c r="CP19" s="271"/>
      <c r="CQ19" s="308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10"/>
    </row>
    <row r="20" spans="2:108" ht="24" customHeight="1">
      <c r="B20" s="381">
        <v>16</v>
      </c>
      <c r="C20" s="381"/>
      <c r="D20" s="381"/>
      <c r="E20" s="381"/>
      <c r="F20" s="287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9"/>
      <c r="R20" s="287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9"/>
      <c r="AD20" s="293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5"/>
      <c r="AP20" s="269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1"/>
      <c r="BB20" s="269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1"/>
      <c r="BN20" s="269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1"/>
      <c r="BZ20" s="269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1"/>
      <c r="CL20" s="269"/>
      <c r="CM20" s="270"/>
      <c r="CN20" s="270"/>
      <c r="CO20" s="270"/>
      <c r="CP20" s="271"/>
      <c r="CQ20" s="308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10"/>
    </row>
    <row r="21" spans="2:108" ht="24" customHeight="1">
      <c r="B21" s="381">
        <v>17</v>
      </c>
      <c r="C21" s="381"/>
      <c r="D21" s="381"/>
      <c r="E21" s="381"/>
      <c r="F21" s="287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9"/>
      <c r="R21" s="287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9"/>
      <c r="AD21" s="293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5"/>
      <c r="AP21" s="269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1"/>
      <c r="BB21" s="269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1"/>
      <c r="BN21" s="269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1"/>
      <c r="BZ21" s="269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1"/>
      <c r="CL21" s="269"/>
      <c r="CM21" s="270"/>
      <c r="CN21" s="270"/>
      <c r="CO21" s="270"/>
      <c r="CP21" s="271"/>
      <c r="CQ21" s="308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10"/>
    </row>
    <row r="22" spans="2:108" ht="24" customHeight="1">
      <c r="B22" s="381">
        <v>18</v>
      </c>
      <c r="C22" s="381"/>
      <c r="D22" s="381"/>
      <c r="E22" s="381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  <c r="AD22" s="293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5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1"/>
      <c r="BB22" s="269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1"/>
      <c r="BN22" s="269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1"/>
      <c r="BZ22" s="269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1"/>
      <c r="CL22" s="269"/>
      <c r="CM22" s="270"/>
      <c r="CN22" s="270"/>
      <c r="CO22" s="270"/>
      <c r="CP22" s="271"/>
      <c r="CQ22" s="308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10"/>
    </row>
    <row r="23" spans="2:108" ht="24" customHeight="1">
      <c r="B23" s="381">
        <v>19</v>
      </c>
      <c r="C23" s="381"/>
      <c r="D23" s="381"/>
      <c r="E23" s="381"/>
      <c r="F23" s="287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287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9"/>
      <c r="AD23" s="293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5"/>
      <c r="AP23" s="269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1"/>
      <c r="BB23" s="269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1"/>
      <c r="BN23" s="269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1"/>
      <c r="BZ23" s="269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1"/>
      <c r="CL23" s="269"/>
      <c r="CM23" s="270"/>
      <c r="CN23" s="270"/>
      <c r="CO23" s="270"/>
      <c r="CP23" s="271"/>
      <c r="CQ23" s="308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10"/>
    </row>
    <row r="24" spans="2:108" ht="24" customHeight="1">
      <c r="B24" s="381">
        <v>20</v>
      </c>
      <c r="C24" s="381"/>
      <c r="D24" s="381"/>
      <c r="E24" s="381"/>
      <c r="F24" s="287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87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  <c r="AD24" s="293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5"/>
      <c r="AP24" s="269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1"/>
      <c r="BB24" s="269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1"/>
      <c r="BN24" s="269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1"/>
      <c r="BZ24" s="269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1"/>
      <c r="CL24" s="269"/>
      <c r="CM24" s="270"/>
      <c r="CN24" s="270"/>
      <c r="CO24" s="270"/>
      <c r="CP24" s="271"/>
      <c r="CQ24" s="308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10"/>
    </row>
    <row r="25" spans="2:108" ht="24" customHeight="1">
      <c r="B25" s="381">
        <v>21</v>
      </c>
      <c r="C25" s="381"/>
      <c r="D25" s="381"/>
      <c r="E25" s="381"/>
      <c r="F25" s="287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9"/>
      <c r="R25" s="287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9"/>
      <c r="AD25" s="293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5"/>
      <c r="AP25" s="269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1"/>
      <c r="BB25" s="269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1"/>
      <c r="BN25" s="269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1"/>
      <c r="BZ25" s="269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1"/>
      <c r="CL25" s="269"/>
      <c r="CM25" s="270"/>
      <c r="CN25" s="270"/>
      <c r="CO25" s="270"/>
      <c r="CP25" s="271"/>
      <c r="CQ25" s="308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10"/>
    </row>
    <row r="26" spans="2:108" ht="24" customHeight="1">
      <c r="B26" s="381">
        <v>22</v>
      </c>
      <c r="C26" s="381"/>
      <c r="D26" s="381"/>
      <c r="E26" s="381"/>
      <c r="F26" s="287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9"/>
      <c r="R26" s="287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9"/>
      <c r="AD26" s="293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5"/>
      <c r="AP26" s="269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1"/>
      <c r="BB26" s="269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1"/>
      <c r="BN26" s="269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1"/>
      <c r="BZ26" s="269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1"/>
      <c r="CL26" s="265"/>
      <c r="CM26" s="266"/>
      <c r="CN26" s="266"/>
      <c r="CO26" s="266"/>
      <c r="CP26" s="267"/>
      <c r="CQ26" s="308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10"/>
    </row>
    <row r="27" spans="2:108" ht="24" customHeight="1">
      <c r="B27" s="381">
        <v>23</v>
      </c>
      <c r="C27" s="381"/>
      <c r="D27" s="381"/>
      <c r="E27" s="381"/>
      <c r="F27" s="287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9"/>
      <c r="R27" s="287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9"/>
      <c r="AD27" s="293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5"/>
      <c r="AP27" s="269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1"/>
      <c r="BB27" s="269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1"/>
      <c r="BN27" s="269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1"/>
      <c r="BZ27" s="269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1"/>
      <c r="CL27" s="269"/>
      <c r="CM27" s="270"/>
      <c r="CN27" s="270"/>
      <c r="CO27" s="270"/>
      <c r="CP27" s="271"/>
      <c r="CQ27" s="308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10"/>
    </row>
    <row r="28" spans="2:108" ht="24" customHeight="1">
      <c r="B28" s="381">
        <v>24</v>
      </c>
      <c r="C28" s="381"/>
      <c r="D28" s="381"/>
      <c r="E28" s="381"/>
      <c r="F28" s="287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9"/>
      <c r="R28" s="287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9"/>
      <c r="AD28" s="293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5"/>
      <c r="AP28" s="269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1"/>
      <c r="BB28" s="269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1"/>
      <c r="BZ28" s="269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1"/>
      <c r="CL28" s="269"/>
      <c r="CM28" s="270"/>
      <c r="CN28" s="270"/>
      <c r="CO28" s="270"/>
      <c r="CP28" s="271"/>
      <c r="CQ28" s="308"/>
      <c r="CR28" s="309"/>
      <c r="CS28" s="309"/>
      <c r="CT28" s="309"/>
      <c r="CU28" s="309"/>
      <c r="CV28" s="309"/>
      <c r="CW28" s="309"/>
      <c r="CX28" s="309"/>
      <c r="CY28" s="309"/>
      <c r="CZ28" s="309"/>
      <c r="DA28" s="309"/>
      <c r="DB28" s="309"/>
      <c r="DC28" s="309"/>
      <c r="DD28" s="310"/>
    </row>
    <row r="29" spans="2:108" ht="24" customHeight="1">
      <c r="B29" s="381">
        <v>25</v>
      </c>
      <c r="C29" s="381"/>
      <c r="D29" s="381"/>
      <c r="E29" s="381"/>
      <c r="F29" s="287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9"/>
      <c r="R29" s="287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9"/>
      <c r="AD29" s="293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5"/>
      <c r="AP29" s="269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1"/>
      <c r="BB29" s="269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1"/>
      <c r="BN29" s="269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1"/>
      <c r="BZ29" s="269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1"/>
      <c r="CL29" s="269"/>
      <c r="CM29" s="270"/>
      <c r="CN29" s="270"/>
      <c r="CO29" s="270"/>
      <c r="CP29" s="271"/>
      <c r="CQ29" s="308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09"/>
      <c r="DC29" s="309"/>
      <c r="DD29" s="310"/>
    </row>
    <row r="30" spans="2:108" ht="24" customHeight="1">
      <c r="B30" s="381">
        <v>26</v>
      </c>
      <c r="C30" s="381"/>
      <c r="D30" s="381"/>
      <c r="E30" s="381"/>
      <c r="F30" s="287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9"/>
      <c r="R30" s="287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9"/>
      <c r="AD30" s="293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5"/>
      <c r="AP30" s="269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1"/>
      <c r="BB30" s="269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1"/>
      <c r="BN30" s="269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1"/>
      <c r="BZ30" s="269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1"/>
      <c r="CL30" s="269"/>
      <c r="CM30" s="270"/>
      <c r="CN30" s="270"/>
      <c r="CO30" s="270"/>
      <c r="CP30" s="271"/>
      <c r="CQ30" s="308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10"/>
    </row>
    <row r="31" spans="2:108" ht="24" customHeight="1">
      <c r="B31" s="381">
        <v>27</v>
      </c>
      <c r="C31" s="381"/>
      <c r="D31" s="381"/>
      <c r="E31" s="381"/>
      <c r="F31" s="287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9"/>
      <c r="R31" s="287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9"/>
      <c r="AD31" s="293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5"/>
      <c r="AP31" s="269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1"/>
      <c r="BB31" s="269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1"/>
      <c r="BN31" s="269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1"/>
      <c r="BZ31" s="269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1"/>
      <c r="CL31" s="269"/>
      <c r="CM31" s="270"/>
      <c r="CN31" s="270"/>
      <c r="CO31" s="270"/>
      <c r="CP31" s="271"/>
      <c r="CQ31" s="308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10"/>
    </row>
    <row r="32" spans="2:108" ht="24" customHeight="1">
      <c r="B32" s="381">
        <v>28</v>
      </c>
      <c r="C32" s="381"/>
      <c r="D32" s="381"/>
      <c r="E32" s="381"/>
      <c r="F32" s="287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9"/>
      <c r="R32" s="287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9"/>
      <c r="AD32" s="293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5"/>
      <c r="AP32" s="269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1"/>
      <c r="BB32" s="269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1"/>
      <c r="BN32" s="269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1"/>
      <c r="BZ32" s="269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1"/>
      <c r="CL32" s="269"/>
      <c r="CM32" s="270"/>
      <c r="CN32" s="270"/>
      <c r="CO32" s="270"/>
      <c r="CP32" s="271"/>
      <c r="CQ32" s="308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10"/>
    </row>
    <row r="33" spans="2:108" ht="24" customHeight="1">
      <c r="B33" s="381">
        <v>29</v>
      </c>
      <c r="C33" s="381"/>
      <c r="D33" s="381"/>
      <c r="E33" s="381"/>
      <c r="F33" s="287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9"/>
      <c r="R33" s="287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9"/>
      <c r="AD33" s="293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5"/>
      <c r="AP33" s="269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1"/>
      <c r="BB33" s="269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1"/>
      <c r="BN33" s="269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1"/>
      <c r="BZ33" s="269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1"/>
      <c r="CL33" s="269"/>
      <c r="CM33" s="270"/>
      <c r="CN33" s="270"/>
      <c r="CO33" s="270"/>
      <c r="CP33" s="271"/>
      <c r="CQ33" s="308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10"/>
    </row>
    <row r="34" spans="2:108" ht="24" customHeight="1">
      <c r="B34" s="381">
        <v>30</v>
      </c>
      <c r="C34" s="381"/>
      <c r="D34" s="381"/>
      <c r="E34" s="381"/>
      <c r="F34" s="287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9"/>
      <c r="R34" s="287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9"/>
      <c r="AD34" s="293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5"/>
      <c r="AP34" s="269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1"/>
      <c r="BB34" s="269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1"/>
      <c r="BN34" s="269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1"/>
      <c r="BZ34" s="269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1"/>
      <c r="CL34" s="269"/>
      <c r="CM34" s="270"/>
      <c r="CN34" s="270"/>
      <c r="CO34" s="270"/>
      <c r="CP34" s="271"/>
      <c r="CQ34" s="308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10"/>
    </row>
    <row r="35" spans="2:108" ht="24" customHeight="1">
      <c r="B35" s="381">
        <v>31</v>
      </c>
      <c r="C35" s="381"/>
      <c r="D35" s="381"/>
      <c r="E35" s="381"/>
      <c r="F35" s="433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5"/>
      <c r="R35" s="433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5"/>
      <c r="AD35" s="436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8"/>
      <c r="AP35" s="429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1"/>
      <c r="BB35" s="429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1"/>
      <c r="BN35" s="429"/>
      <c r="BO35" s="430"/>
      <c r="BP35" s="430"/>
      <c r="BQ35" s="430"/>
      <c r="BR35" s="430"/>
      <c r="BS35" s="430"/>
      <c r="BT35" s="430"/>
      <c r="BU35" s="430"/>
      <c r="BV35" s="430"/>
      <c r="BW35" s="430"/>
      <c r="BX35" s="430"/>
      <c r="BY35" s="431"/>
      <c r="BZ35" s="429"/>
      <c r="CA35" s="430"/>
      <c r="CB35" s="430"/>
      <c r="CC35" s="430"/>
      <c r="CD35" s="430"/>
      <c r="CE35" s="430"/>
      <c r="CF35" s="430"/>
      <c r="CG35" s="430"/>
      <c r="CH35" s="430"/>
      <c r="CI35" s="430"/>
      <c r="CJ35" s="430"/>
      <c r="CK35" s="431"/>
      <c r="CL35" s="269"/>
      <c r="CM35" s="270"/>
      <c r="CN35" s="270"/>
      <c r="CO35" s="270"/>
      <c r="CP35" s="271"/>
      <c r="CQ35" s="308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10"/>
    </row>
    <row r="36" spans="2:108" ht="24" customHeight="1">
      <c r="B36" s="432">
        <v>32</v>
      </c>
      <c r="C36" s="432"/>
      <c r="D36" s="432"/>
      <c r="E36" s="432"/>
      <c r="F36" s="290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2"/>
      <c r="R36" s="290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2"/>
      <c r="AD36" s="403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5"/>
      <c r="AP36" s="40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407"/>
      <c r="BB36" s="40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407"/>
      <c r="BN36" s="40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407"/>
      <c r="BZ36" s="40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407"/>
      <c r="CL36" s="406"/>
      <c r="CM36" s="366"/>
      <c r="CN36" s="366"/>
      <c r="CO36" s="366"/>
      <c r="CP36" s="407"/>
      <c r="CQ36" s="308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10"/>
    </row>
    <row r="37" spans="2:108" ht="22.5" customHeight="1">
      <c r="B37" s="272" t="s">
        <v>57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</row>
  </sheetData>
  <sheetProtection sheet="1" formatCells="0" selectLockedCells="1"/>
  <mergeCells count="244"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6:T6"/>
    <mergeCell ref="B8:S8"/>
    <mergeCell ref="T8:AM8"/>
    <mergeCell ref="B15:E16"/>
    <mergeCell ref="F15:Q16"/>
    <mergeCell ref="R15:AC16"/>
    <mergeCell ref="AD15:AO15"/>
    <mergeCell ref="AP15:BA15"/>
    <mergeCell ref="BB15:BM15"/>
    <mergeCell ref="CQ12:CS12"/>
    <mergeCell ref="CT12:CY12"/>
    <mergeCell ref="CZ12:DB12"/>
    <mergeCell ref="B13:BU13"/>
    <mergeCell ref="BV13:DB13"/>
    <mergeCell ref="BN14:BY14"/>
    <mergeCell ref="BZ14:CK14"/>
    <mergeCell ref="B12:S12"/>
    <mergeCell ref="T12:BL12"/>
    <mergeCell ref="BV12:CA12"/>
    <mergeCell ref="CB12:CG12"/>
    <mergeCell ref="CH12:CJ12"/>
    <mergeCell ref="CK12:CP12"/>
    <mergeCell ref="BN15:BY15"/>
    <mergeCell ref="BZ15:CK15"/>
    <mergeCell ref="CL15:CP16"/>
    <mergeCell ref="CQ15:DD16"/>
    <mergeCell ref="AD16:AO16"/>
    <mergeCell ref="AP16:BA16"/>
    <mergeCell ref="BB16:BM16"/>
    <mergeCell ref="BN16:BY16"/>
    <mergeCell ref="BZ16:CK16"/>
    <mergeCell ref="BN17:BY17"/>
    <mergeCell ref="BZ17:CK17"/>
    <mergeCell ref="CL17:CP17"/>
    <mergeCell ref="CQ17:DD17"/>
    <mergeCell ref="B18:E18"/>
    <mergeCell ref="F18:Q18"/>
    <mergeCell ref="R18:AC18"/>
    <mergeCell ref="AD18:AO18"/>
    <mergeCell ref="AP18:BA18"/>
    <mergeCell ref="BB18:BM18"/>
    <mergeCell ref="B17:E17"/>
    <mergeCell ref="F17:Q17"/>
    <mergeCell ref="R17:AC17"/>
    <mergeCell ref="AD17:AO17"/>
    <mergeCell ref="AP17:BA17"/>
    <mergeCell ref="BB17:BM17"/>
    <mergeCell ref="BN18:BY18"/>
    <mergeCell ref="BZ18:CK18"/>
    <mergeCell ref="CL18:CP18"/>
    <mergeCell ref="CQ18:DD18"/>
    <mergeCell ref="CQ19:DD19"/>
    <mergeCell ref="B20:E20"/>
    <mergeCell ref="F20:Q20"/>
    <mergeCell ref="R20:AC20"/>
    <mergeCell ref="AD20:AO20"/>
    <mergeCell ref="AP20:BA20"/>
    <mergeCell ref="BB20:BM20"/>
    <mergeCell ref="BN20:BY20"/>
    <mergeCell ref="BZ20:CK20"/>
    <mergeCell ref="CL20:CP20"/>
    <mergeCell ref="CQ20:DD20"/>
    <mergeCell ref="B19:E19"/>
    <mergeCell ref="F19:Q19"/>
    <mergeCell ref="R19:AC19"/>
    <mergeCell ref="AD19:AO19"/>
    <mergeCell ref="AP19:BA19"/>
    <mergeCell ref="BB19:BM19"/>
    <mergeCell ref="BN19:BY19"/>
    <mergeCell ref="BZ19:CK19"/>
    <mergeCell ref="CL19:CP19"/>
    <mergeCell ref="CQ21:DD21"/>
    <mergeCell ref="B22:E22"/>
    <mergeCell ref="F22:Q22"/>
    <mergeCell ref="R22:AC22"/>
    <mergeCell ref="AD22:AO22"/>
    <mergeCell ref="AP22:BA22"/>
    <mergeCell ref="BB22:BM22"/>
    <mergeCell ref="BN22:BY22"/>
    <mergeCell ref="BZ22:CK22"/>
    <mergeCell ref="CL22:CP22"/>
    <mergeCell ref="CQ22:DD22"/>
    <mergeCell ref="B21:E21"/>
    <mergeCell ref="F21:Q21"/>
    <mergeCell ref="R21:AC21"/>
    <mergeCell ref="AD21:AO21"/>
    <mergeCell ref="AP21:BA21"/>
    <mergeCell ref="BB21:BM21"/>
    <mergeCell ref="BN21:BY21"/>
    <mergeCell ref="BZ21:CK21"/>
    <mergeCell ref="CL21:CP21"/>
    <mergeCell ref="CQ23:DD23"/>
    <mergeCell ref="B24:E24"/>
    <mergeCell ref="F24:Q24"/>
    <mergeCell ref="R24:AC24"/>
    <mergeCell ref="AD24:AO24"/>
    <mergeCell ref="AP24:BA24"/>
    <mergeCell ref="BB24:BM24"/>
    <mergeCell ref="BN24:BY24"/>
    <mergeCell ref="BZ24:CK24"/>
    <mergeCell ref="CL24:CP24"/>
    <mergeCell ref="CQ24:DD24"/>
    <mergeCell ref="B23:E23"/>
    <mergeCell ref="F23:Q23"/>
    <mergeCell ref="R23:AC23"/>
    <mergeCell ref="AD23:AO23"/>
    <mergeCell ref="AP23:BA23"/>
    <mergeCell ref="BB23:BM23"/>
    <mergeCell ref="BN23:BY23"/>
    <mergeCell ref="BZ23:CK23"/>
    <mergeCell ref="CL23:CP23"/>
    <mergeCell ref="CQ25:DD25"/>
    <mergeCell ref="B26:E26"/>
    <mergeCell ref="F26:Q26"/>
    <mergeCell ref="R26:AC26"/>
    <mergeCell ref="AD26:AO26"/>
    <mergeCell ref="AP26:BA26"/>
    <mergeCell ref="BB26:BM26"/>
    <mergeCell ref="BN26:BY26"/>
    <mergeCell ref="BZ26:CK26"/>
    <mergeCell ref="CL26:CP26"/>
    <mergeCell ref="CQ26:DD26"/>
    <mergeCell ref="B25:E25"/>
    <mergeCell ref="F25:Q25"/>
    <mergeCell ref="R25:AC25"/>
    <mergeCell ref="AD25:AO25"/>
    <mergeCell ref="AP25:BA25"/>
    <mergeCell ref="BB25:BM25"/>
    <mergeCell ref="BN25:BY25"/>
    <mergeCell ref="BZ25:CK25"/>
    <mergeCell ref="CL25:CP25"/>
    <mergeCell ref="CQ27:DD27"/>
    <mergeCell ref="B28:E28"/>
    <mergeCell ref="F28:Q28"/>
    <mergeCell ref="R28:AC28"/>
    <mergeCell ref="AD28:AO28"/>
    <mergeCell ref="AP28:BA28"/>
    <mergeCell ref="BB28:BM28"/>
    <mergeCell ref="BN28:BY28"/>
    <mergeCell ref="BZ28:CK28"/>
    <mergeCell ref="CL28:CP28"/>
    <mergeCell ref="CQ28:DD28"/>
    <mergeCell ref="B27:E27"/>
    <mergeCell ref="F27:Q27"/>
    <mergeCell ref="R27:AC27"/>
    <mergeCell ref="AD27:AO27"/>
    <mergeCell ref="AP27:BA27"/>
    <mergeCell ref="BB27:BM27"/>
    <mergeCell ref="BN27:BY27"/>
    <mergeCell ref="BZ27:CK27"/>
    <mergeCell ref="CL27:CP27"/>
    <mergeCell ref="CQ29:DD29"/>
    <mergeCell ref="B30:E30"/>
    <mergeCell ref="F30:Q30"/>
    <mergeCell ref="R30:AC30"/>
    <mergeCell ref="AD30:AO30"/>
    <mergeCell ref="AP30:BA30"/>
    <mergeCell ref="BB30:BM30"/>
    <mergeCell ref="BN30:BY30"/>
    <mergeCell ref="BZ30:CK30"/>
    <mergeCell ref="CL30:CP30"/>
    <mergeCell ref="CQ30:DD30"/>
    <mergeCell ref="B29:E29"/>
    <mergeCell ref="F29:Q29"/>
    <mergeCell ref="R29:AC29"/>
    <mergeCell ref="AD29:AO29"/>
    <mergeCell ref="AP29:BA29"/>
    <mergeCell ref="BB29:BM29"/>
    <mergeCell ref="BN29:BY29"/>
    <mergeCell ref="BZ29:CK29"/>
    <mergeCell ref="CL29:CP29"/>
    <mergeCell ref="CQ31:DD31"/>
    <mergeCell ref="B32:E32"/>
    <mergeCell ref="F32:Q32"/>
    <mergeCell ref="R32:AC32"/>
    <mergeCell ref="AD32:AO32"/>
    <mergeCell ref="AP32:BA32"/>
    <mergeCell ref="BB32:BM32"/>
    <mergeCell ref="BN32:BY32"/>
    <mergeCell ref="BZ32:CK32"/>
    <mergeCell ref="CL32:CP32"/>
    <mergeCell ref="CQ32:DD32"/>
    <mergeCell ref="B31:E31"/>
    <mergeCell ref="F31:Q31"/>
    <mergeCell ref="R31:AC31"/>
    <mergeCell ref="AD31:AO31"/>
    <mergeCell ref="AP31:BA31"/>
    <mergeCell ref="BB31:BM31"/>
    <mergeCell ref="BN31:BY31"/>
    <mergeCell ref="BZ31:CK31"/>
    <mergeCell ref="CL31:CP31"/>
    <mergeCell ref="CQ33:DD33"/>
    <mergeCell ref="B34:E34"/>
    <mergeCell ref="F34:Q34"/>
    <mergeCell ref="R34:AC34"/>
    <mergeCell ref="AD34:AO34"/>
    <mergeCell ref="AP34:BA34"/>
    <mergeCell ref="BB34:BM34"/>
    <mergeCell ref="BN34:BY34"/>
    <mergeCell ref="BZ34:CK34"/>
    <mergeCell ref="CL34:CP34"/>
    <mergeCell ref="CQ34:DD34"/>
    <mergeCell ref="B33:E33"/>
    <mergeCell ref="F33:Q33"/>
    <mergeCell ref="R33:AC33"/>
    <mergeCell ref="AD33:AO33"/>
    <mergeCell ref="AP33:BA33"/>
    <mergeCell ref="BB33:BM33"/>
    <mergeCell ref="BN33:BY33"/>
    <mergeCell ref="BZ33:CK33"/>
    <mergeCell ref="CL33:CP33"/>
    <mergeCell ref="CQ36:DD36"/>
    <mergeCell ref="B37:DD37"/>
    <mergeCell ref="BN35:BY35"/>
    <mergeCell ref="BZ35:CK35"/>
    <mergeCell ref="CL35:CP35"/>
    <mergeCell ref="CQ35:DD35"/>
    <mergeCell ref="B36:E36"/>
    <mergeCell ref="F36:Q36"/>
    <mergeCell ref="R36:AC36"/>
    <mergeCell ref="AD36:AO36"/>
    <mergeCell ref="AP36:BA36"/>
    <mergeCell ref="BB36:BM36"/>
    <mergeCell ref="B35:E35"/>
    <mergeCell ref="F35:Q35"/>
    <mergeCell ref="R35:AC35"/>
    <mergeCell ref="AD35:AO35"/>
    <mergeCell ref="AP35:BA35"/>
    <mergeCell ref="BB35:BM35"/>
    <mergeCell ref="BN36:BY36"/>
    <mergeCell ref="BZ36:CK36"/>
    <mergeCell ref="CL36:CP36"/>
  </mergeCells>
  <phoneticPr fontId="1"/>
  <printOptions horizontalCentered="1"/>
  <pageMargins left="0.25" right="0.25" top="0.75" bottom="0.75" header="0.3" footer="0.3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鋼材依頼書</vt:lpstr>
      <vt:lpstr>鋼材入力 (3本)</vt:lpstr>
      <vt:lpstr>鋼材入力 (5本)</vt:lpstr>
      <vt:lpstr>鋼材入力 (6本)</vt:lpstr>
      <vt:lpstr>鋼材入力(12本まで)</vt:lpstr>
      <vt:lpstr>鋼材入力 (13本目以降)</vt:lpstr>
      <vt:lpstr>'鋼材入力 (13本目以降)'!Print_Area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2024-02-14T06:47:22Z</dcterms:created>
  <dcterms:modified xsi:type="dcterms:W3CDTF">2024-02-14T07:10:16Z</dcterms:modified>
</cp:coreProperties>
</file>